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9876" yWindow="0" windowWidth="10440" windowHeight="9108" activeTab="0"/>
  </bookViews>
  <sheets>
    <sheet name="Iscrizioni" sheetId="1" r:id="rId1"/>
    <sheet name="Scuole_Pay" sheetId="2" state="hidden" r:id="rId2"/>
    <sheet name="Categorie" sheetId="3" r:id="rId3"/>
  </sheets>
  <externalReferences>
    <externalReference r:id="rId6"/>
  </externalReferences>
  <definedNames>
    <definedName name="_xlfn.COUNTIFS" hidden="1">#NAME?</definedName>
    <definedName name="_xlnm.Print_Area" localSheetId="0">'Iscrizioni'!$A$1:$M$69</definedName>
    <definedName name="Cinquecento">'[1]Iscritti'!$D$2:$M$501</definedName>
  </definedNames>
  <calcPr fullCalcOnLoad="1"/>
</workbook>
</file>

<file path=xl/sharedStrings.xml><?xml version="1.0" encoding="utf-8"?>
<sst xmlns="http://schemas.openxmlformats.org/spreadsheetml/2006/main" count="959" uniqueCount="954">
  <si>
    <t>Scuola</t>
  </si>
  <si>
    <t>A.C.S.D. MARCO POLO</t>
  </si>
  <si>
    <t>A.s.d. Accademia Arti Marziali Biassono</t>
  </si>
  <si>
    <t>a.s.d. shen long shaolin kung fu guan</t>
  </si>
  <si>
    <t>Accademia Kodokan Alessandria</t>
  </si>
  <si>
    <t>AJD ATI (associazione Tang Lang Italia)</t>
  </si>
  <si>
    <t>Asd Accademai Shen Qi Kwoon Tai Vercelli</t>
  </si>
  <si>
    <t>asd Centro Arti Marziali Pavia</t>
  </si>
  <si>
    <t>asd Wu Shu Kuan2</t>
  </si>
  <si>
    <t>ASKT</t>
  </si>
  <si>
    <t>CENTRO BENESSERE JING QI</t>
  </si>
  <si>
    <t>DRAGON CLUB - KUNGFUTELEVISION</t>
  </si>
  <si>
    <t>FIORE DI LOTO</t>
  </si>
  <si>
    <t>Gruppo Brescia</t>
  </si>
  <si>
    <t>Iobbi Luigino's Martial Arts School</t>
  </si>
  <si>
    <t>LUMAGONG</t>
  </si>
  <si>
    <t>SDK</t>
  </si>
  <si>
    <t>SHAOLIN KUNG FU MEI HUA</t>
  </si>
  <si>
    <t>WASAC ACCADEMIA NAZIONALE WUSHU CATANZARO</t>
  </si>
  <si>
    <t>ZEN SHIN AREZZO</t>
  </si>
  <si>
    <t>Num</t>
  </si>
  <si>
    <t xml:space="preserve"> Cat. 2</t>
  </si>
  <si>
    <t xml:space="preserve"> Cat. 3</t>
  </si>
  <si>
    <t xml:space="preserve"> Cat. 4</t>
  </si>
  <si>
    <t xml:space="preserve"> Cat. 5</t>
  </si>
  <si>
    <t>E-mail</t>
  </si>
  <si>
    <t>Indirizzo</t>
  </si>
  <si>
    <t>C.A.P.</t>
  </si>
  <si>
    <t>Città</t>
  </si>
  <si>
    <t>In data oggi</t>
  </si>
  <si>
    <t>Tipo di pagamento</t>
  </si>
  <si>
    <t>Pay Pal</t>
  </si>
  <si>
    <t>Bonifico</t>
  </si>
  <si>
    <t>Poste Pay</t>
  </si>
  <si>
    <t>Vaglia Postale</t>
  </si>
  <si>
    <t>Contante</t>
  </si>
  <si>
    <t>* Altezza cm.</t>
  </si>
  <si>
    <t>* Scadenza C.M.</t>
  </si>
  <si>
    <t>* M/F</t>
  </si>
  <si>
    <t>* Peso</t>
  </si>
  <si>
    <t>* Mesi di esperienza</t>
  </si>
  <si>
    <t>* Data di nascita</t>
  </si>
  <si>
    <t>* Scuola</t>
  </si>
  <si>
    <t>* Cat. 1</t>
  </si>
  <si>
    <t>Forme</t>
  </si>
  <si>
    <t>Combat.</t>
  </si>
  <si>
    <t>Costo</t>
  </si>
  <si>
    <r>
      <t xml:space="preserve">dichiara sotto la propria responsabilità che gli atleti partecipanti alla manifestazione, </t>
    </r>
    <r>
      <rPr>
        <b/>
        <sz val="12"/>
        <rFont val="Times New Roman"/>
        <family val="1"/>
      </rPr>
      <t>sono in possesso di certificato medico per la pratica di attività sportiva agonistica previsto dalle leggi in materia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CHE PORTERO’ AL MOMENTO DEL CONTROLLO ATLETI</t>
    </r>
    <r>
      <rPr>
        <sz val="12"/>
        <rFont val="Times New Roman"/>
        <family val="1"/>
      </rPr>
      <t xml:space="preserve"> e, che partecipano alla gara in forma spontanea e senza alcun vincolo e d’obbligo sportivo-agonistico in forma dilettantistica ed a scopo ricreativo.</t>
    </r>
  </si>
  <si>
    <t>Legale rappresentante Società :</t>
  </si>
  <si>
    <t>Categorie unica bambini e esordienti forme imitative tradizionali a mani nude 6-14 anni -1 giorno m/f</t>
  </si>
  <si>
    <t>Categorie unica speranze juniores e seniores forme imitative tradizionali a mani nude 14-35 anni -1 giorno m/f</t>
  </si>
  <si>
    <t>Categorie unica Over forme imitative tradizionali a mani nude 35/50 anni -1 giorno m/f</t>
  </si>
  <si>
    <t xml:space="preserve">Categoria bambini e esordienti armi snodate tradizionali 6-14 anni -1 giorno </t>
  </si>
  <si>
    <t xml:space="preserve">Categoria speranze juniores e seniores armi snodate 14-35 anni -1 giorno </t>
  </si>
  <si>
    <t xml:space="preserve">Categoria Over armi snodate 35/50 anni -1 giorno </t>
  </si>
  <si>
    <t xml:space="preserve">Categoria bambini e esordienti armi doppie tradizionali 6-14 anni -1 giorno </t>
  </si>
  <si>
    <t xml:space="preserve">Categoria speranze juniores e seniores armi doppie 14-35 anni -1 giorno </t>
  </si>
  <si>
    <t xml:space="preserve">Categoria Over armi doppie 35/50 anni -1 giorno </t>
  </si>
  <si>
    <t xml:space="preserve">Categoria bambini e esordienti Ventaglio tradizionale 6-14 anni -1 giorno </t>
  </si>
  <si>
    <t xml:space="preserve">Categoria speranze juniores e seniores Ventaglio tradizionale 14-35 anni -1 giorno </t>
  </si>
  <si>
    <t xml:space="preserve">Categoria Over Ventaglio tradizionale 35/50 anni -1 giorno </t>
  </si>
  <si>
    <t xml:space="preserve">Categoria bambini e esordienti tradizionale combattimento prestabilito da 2 a 10 atleti -14 anni -1 giorno </t>
  </si>
  <si>
    <t xml:space="preserve">Categorie speranze juniores e seniores tradizionale combattimento prestabilito da 2 a 10 atleti 14/35 anni -1 giorno </t>
  </si>
  <si>
    <t xml:space="preserve">Categorie Over tradizionale combattimento prestabilito da 2 a 10 atleti 35/50 anni -1 giorno </t>
  </si>
  <si>
    <t xml:space="preserve">Categoria bambini e esordienti tradizionale dimostrativo libero di gruppo con o senza armi più di 3 atleti m/f  14 anni -1 giorno </t>
  </si>
  <si>
    <t xml:space="preserve">Categoria speranze juniores e seniores tradizionale dimostrativo libero di gruppo  con o senza armi  più di 3 atleti m/f 14/35 anni -1 giorno </t>
  </si>
  <si>
    <t xml:space="preserve">Categoria Over tradizionale dimostrativo libero di gruppo  con o senza armi  più di 3 atleti m/f 35/50  anni -1 giorno </t>
  </si>
  <si>
    <t>A.C. SHANHAI JOWGA VENTIMIGLIA</t>
  </si>
  <si>
    <t>A.S.D. Centro Studi Kung Fu Ferno</t>
  </si>
  <si>
    <t xml:space="preserve">ASD DIFFUSIONE ARTI MARZIALI   </t>
  </si>
  <si>
    <t>Dimensione Shaolin Suisio BG</t>
  </si>
  <si>
    <t>Scuola Kung Fu Finale Ligure</t>
  </si>
  <si>
    <t>SKT MONVISO</t>
  </si>
  <si>
    <t>SKT Torino</t>
  </si>
  <si>
    <t>Ordina Atleti</t>
  </si>
  <si>
    <t>Seleziona la società</t>
  </si>
  <si>
    <t>Ricevuto</t>
  </si>
  <si>
    <t>Saldo</t>
  </si>
  <si>
    <t>Versamento eseguito tramite                :</t>
  </si>
  <si>
    <t>Data                                                :</t>
  </si>
  <si>
    <t>Città                 :</t>
  </si>
  <si>
    <t>Tel\Cell          :</t>
  </si>
  <si>
    <t>Il sottoscritto                                     :</t>
  </si>
  <si>
    <t>Presidente/atleta della Società :</t>
  </si>
  <si>
    <t>* Cognome Nome Atleta</t>
  </si>
  <si>
    <t>SOCIETA’                                                                                :</t>
  </si>
  <si>
    <t>Via, num.                                                                               :</t>
  </si>
  <si>
    <t>C.A.P.                                                                                        :</t>
  </si>
  <si>
    <t>RESPONSABILE                                                                :</t>
  </si>
  <si>
    <t>Categoria Bambini mani nude m/f 6-8 anni -1 giorno stili del Nord</t>
  </si>
  <si>
    <t>Categoria Esordienti mani nude m/f 8-10 anni -1 giorno stili del Nord</t>
  </si>
  <si>
    <t>Categoria Juniores mani nude 1° livello maschile 16/18 anni -1 giorno stili del Nord</t>
  </si>
  <si>
    <t>Categoria Juniores mani nude 1° livello femminile 16/18 anni -1 giorno stili del Nord</t>
  </si>
  <si>
    <t>Categoria Juniores mani nude 2° livello maschile 16/18 anni -1 giorno stili del Nord</t>
  </si>
  <si>
    <t>Categoria Juniores mani nude 2° livello femminile 16/18 anni -1 giorno stili del Nord</t>
  </si>
  <si>
    <t>Categoria Juniores mani nude 3° livello maschile 16/18 anni -1 giorno stili del Nord</t>
  </si>
  <si>
    <t>Categoria Juniores mani nude 3° livello femminile 16/18 anni -1 giorno stili del Nord</t>
  </si>
  <si>
    <t>Categoria Juniores mani nude 1° livello maschile 18/35 anni -1 giorno stili del Nord</t>
  </si>
  <si>
    <t>Categoria Seniores mani nude 1° livello femminile 18/35 anni -1 giorno stili del Nord</t>
  </si>
  <si>
    <t>Categoria Seniores mani nude 2° livello maschile 18/35 anni -1 giorno stili del Nord</t>
  </si>
  <si>
    <t>Categoria Seniores mani nude 2° livello femminile 18/35 anni -1 giorno stili del Nord</t>
  </si>
  <si>
    <t>Categoria Seniores mani nude 3° livello maschile 18/35 anni -1 giorno stili del Nord</t>
  </si>
  <si>
    <t>Categoria Seniores mani nude 3° livello femminile 18/35 anni -1 giorno stili del Nord</t>
  </si>
  <si>
    <t>Categoria Over mani nude maschile 35/50 anni -1 giorno stili del Nord</t>
  </si>
  <si>
    <t>Categoria Over mani nude femminile 35/50 anni -1 giorno stili del Nord</t>
  </si>
  <si>
    <t>Categoria Bambini mani nude m/f 6-8 anni -1 giorno stili del Sud</t>
  </si>
  <si>
    <t>Categoria Esordienti mani nude m/f 8-10 anni -1 giorno stili del Sud</t>
  </si>
  <si>
    <t>Categoria Juniores mani nude 1° livello maschile 16/18 anni -1 giorno stili del Sud</t>
  </si>
  <si>
    <t>Categoria Juniores mani nude 1° livello femminile 16/18 anni -1 giorno stili del Sud</t>
  </si>
  <si>
    <t>Categoria Juniores mani nude 2° livello maschile 16/18 anni -1 giorno stili del Sud</t>
  </si>
  <si>
    <t>Categoria Juniores mani nude 2° livello femminile 16/18 anni -1 giorno stili del Sud</t>
  </si>
  <si>
    <t>Categoria Juniores mani nude 3° livello maschile 16/18 anni -1 giorno stili del Sud</t>
  </si>
  <si>
    <t>Categoria Juniores mani nude 3° livello femminile 16/18 anni -1 giorno stili del Sud</t>
  </si>
  <si>
    <t>Categoria Juniores mani nude 1° livello maschile 18/35 anni -1 giorno stili del Sud</t>
  </si>
  <si>
    <t>Categoria Seniores mani nude 1° livello femminile 18/35 anni -1 giorno stili del Sud</t>
  </si>
  <si>
    <t>Categoria Seniores mani nude 2° livello maschile 18/35 anni -1 giorno stili del Sud</t>
  </si>
  <si>
    <t>Categoria Seniores mani nude 2° livello femminile 18/35 anni -1 giorno stili del Sud</t>
  </si>
  <si>
    <t>Categoria Seniores mani nude 3° livello maschile 18/35 anni -1 giorno stili del Sud</t>
  </si>
  <si>
    <t>Categoria Seniores mani nude 3° livello femminile 18/35 anni -1 giorno stili del Sud</t>
  </si>
  <si>
    <t>Categoria Over mani nude femminile 35/50 anni -1 giorno stili del Sud</t>
  </si>
  <si>
    <t>Categoria Bambini armi corte e lunghe m/f 8-10 anni -1 giorno</t>
  </si>
  <si>
    <t>Categoria Esordienti armi corte e lunghe m/f 10-12 anni -1 giorno</t>
  </si>
  <si>
    <t>Categoria Esordienti armi corte e lunghe m/f 12-14 anni -1 giorno</t>
  </si>
  <si>
    <t>Categoria Speranze armi corte e lunghe maschile 2° livello 14-16 anni -1 giorno</t>
  </si>
  <si>
    <t>Categoria Speranze armi corte e lunghe femminile 2° livello 14-16 anni -1 giorno</t>
  </si>
  <si>
    <t>Categoria Juniores armi corte e lunghe 2° livello maschile 16-18 anni -1 giorno</t>
  </si>
  <si>
    <t>Categoria Juniores armi corte e lunghe 2° livello femminile 16-18 anni -1 giorno</t>
  </si>
  <si>
    <t>Categoria Juniores armi corte e lunghe 3° livello maschile 16-18 anni -1 giorno</t>
  </si>
  <si>
    <t>Categoria Juniores armi corte e lunghe 3° livello femminile 16-18 anni -1 giorno</t>
  </si>
  <si>
    <t>Categoria Seniores arma corta 2° livello maschile 18/35 anni -1 giorno</t>
  </si>
  <si>
    <t>Categoria Seniores arma corta 2° livello femminile 18/35 anni -1 giorno</t>
  </si>
  <si>
    <t>Categoria Seniores arma corta 3° livello maschile 18/35 anni -1 giorno</t>
  </si>
  <si>
    <t>Categoria Seniores arma corta 3° livello femminile 18/35 anni -1 giorno</t>
  </si>
  <si>
    <t>Categoria Over arma corta maschile 35/50 anni -1 giorno</t>
  </si>
  <si>
    <t>Categoria Over arma corta femminile 35/50 anni -1 giorno</t>
  </si>
  <si>
    <t>Categoria Seniores arma lunga 2° livello maschile 18/35 -1 giorno anni</t>
  </si>
  <si>
    <t>Categoria Seniores arma lunga 2° livello femminile 18/35 anni -1 giorno</t>
  </si>
  <si>
    <t>Categoria Seniores arma lunga 3° livello maschile 18/35 anni -1 giorno</t>
  </si>
  <si>
    <t>Categoria Seniores arma lunga 3° livello femminile 18/35 anni -1 giorno</t>
  </si>
  <si>
    <t>Categoria Over  arma lunga maschile 35/50 anni -1 giorno</t>
  </si>
  <si>
    <t>Categoria Over  arma lunga femminile 35/50 anni -1 giorno</t>
  </si>
  <si>
    <t>MODULO ISCRIZIONE GARA:</t>
  </si>
  <si>
    <t>Num. C.R.O.  :</t>
  </si>
  <si>
    <t>del     :</t>
  </si>
  <si>
    <t>BONIFICO BANCARIO</t>
  </si>
  <si>
    <t>"Il presente modulo sostituisce quello cartaceo ( * Campi obbligatori)</t>
  </si>
  <si>
    <t>* Tessera Num.</t>
  </si>
  <si>
    <t>* Scadenza</t>
  </si>
  <si>
    <t>Vaglia POSTALE</t>
  </si>
  <si>
    <t>PostePay</t>
  </si>
  <si>
    <t>Combattimento Tradizionale Senza KO Seniores femminile 1° Livello –50 kg. 18/35 anni</t>
  </si>
  <si>
    <t>Combattimento Tradizionale Senza KO Over femminile 1° Livello –50 kg. 35/50 anni</t>
  </si>
  <si>
    <t>Categoria Over mani nude maschile   35/50 anni -1 giorno stili del Sud</t>
  </si>
  <si>
    <t>Tai Ji Quan Taolu Categoria principianti stile Yang 16 posizioni maschile dai 3 ai 4 minuti –35 anni</t>
  </si>
  <si>
    <t>Tai Ji Quan Taolu Categoria principianti stile Yang 16 posizioni maschile dai 3 ai 4 minuti da 35 a 55 anni</t>
  </si>
  <si>
    <t>Tai Ji Quan Taolu Categoria principianti stile Yang 16 posizioni maschile dai 3 ai 4 minuti +55 anni</t>
  </si>
  <si>
    <t>Tai Ji Quan Taolu Categoria principianti stile Yang 16 posizioni femminile dai 3 ai 4 minuti -35 anni</t>
  </si>
  <si>
    <t>Tai Ji Quan Taolu Categoria principianti stile Yang 16 posizioni femminile dai 3 ai 4 minuti da 35 a 55 anni</t>
  </si>
  <si>
    <t>Tai Ji Quan Taolu Categoria principianti stile Yang 16 posizioni femminile dai 3 ai 4 minuti +55 anni</t>
  </si>
  <si>
    <t>Tai Ji Quan Taolu Categoria principianti stile Yang 24 posizioni maschile dai 4 ai 5 minuti –35 anni</t>
  </si>
  <si>
    <t>Tai Ji Quan Taolu Categoria principianti stile Yang 24 posizioni maschile dai 4 ai 5 minuti da 35 a 55 anni</t>
  </si>
  <si>
    <t>Tai Ji Quan Taolu Categoria principianti stile Yang 24 posizioni maschile dai 4 ai 5 minuti +55 anni</t>
  </si>
  <si>
    <t>Tai Ji Quan Taolu Categoria principianti stile Yang 24 posizioni femminile dai 4 ai 5 minuti -35 anni</t>
  </si>
  <si>
    <t>Tai Ji Quan Taolu Categoria principianti stile Yang 24 posizioni femminile dai 4 ai 5 minuti da 35 a 55 anni</t>
  </si>
  <si>
    <t>Tai Ji Quan Taolu Categoria principianti stile Yang 24 posizioni femminile dai 4 ai 5 minuti +55 anni</t>
  </si>
  <si>
    <t>Tai Ji Quan Taolu Categoria principianti stile Yang tradizionale maschile dai 4 ai 5 minuti -35 anni</t>
  </si>
  <si>
    <t>Tai Ji Quan Taolu Categoria principianti stile Yang tradizionale maschile dai 4 ai 5 minuti da 35 a 55 anni</t>
  </si>
  <si>
    <t>Tai Ji Quan Taolu Categoria principianti stile Yang tradizionale maschile dai 4 ai 5 minuti +55 anni</t>
  </si>
  <si>
    <t>Tai Ji Quan Taolu Categoria principianti stile Yang tradizionale femminile dai 4 ai 5 minuti -35 anni</t>
  </si>
  <si>
    <t>Tai Ji Quan Taolu Categoria principianti stile Yang tradizionale femminile dai 4 ai 5 minuti da 35 a 55 anni</t>
  </si>
  <si>
    <t>Tai Ji Quan Taolu Categoria principianti stile Yang tradizionale femminile dai 4 ai 5 minuti +55 anni</t>
  </si>
  <si>
    <t>Tai Ji Quan Taolu Categoria principianti stile Chen maschile dai 4 ai 5 minuti -35 anni</t>
  </si>
  <si>
    <t>Tai Ji Quan Taolu Categoria principianti stile Chen maschile dai 4 ai 5 minuti da 35 a 55 anni</t>
  </si>
  <si>
    <t>Tai Ji Quan Taolu Categoria principianti stile Chen maschile dai 4 ai 5 minuti +55 anni</t>
  </si>
  <si>
    <t>Tai Ji Quan Taolu Categoria principianti stile Chen femminile dai 4 ai 5 minuti -35 anni</t>
  </si>
  <si>
    <t>Tai Ji Quan Taolu Categoria principianti stile Chen femminile dai 4 ai 5 minuti da 35 a 55 anni</t>
  </si>
  <si>
    <t>Tai Ji Quan Taolu Categoria principianti stile Chen femminile dai 4 ai 5 minuti +55 anni</t>
  </si>
  <si>
    <t>Tai Ji Quan Taolu Categoria avanzati stile Yang 24 posizioni maschile dai 4 ai 5 minuti da -35</t>
  </si>
  <si>
    <t>Tai Ji Quan Taolu Categoria avanzati stile Yang 24 posizioni maschile dai 4 ai 5 minuti da 35 a 55 anni</t>
  </si>
  <si>
    <t>Tai Ji Quan Taolu Categoria avanzati stile Yang 24 posizioni maschile dai 4 ai 5 minuti da + 55 anni</t>
  </si>
  <si>
    <t>Tai Ji Quan Taolu Categoria avanzati stile Yang 24 posizioni femminile dai 4 ai 5 minuti da -35</t>
  </si>
  <si>
    <t>Tai Ji Quan Taolu Categoria avanzati stile Yang 24 posizioni femminile dai 4 ai 5 minuti da 35 a 55 anni</t>
  </si>
  <si>
    <t>Tai Ji Quan Taolu Categoria avanzati stile Yang 24 posizioni femminile dai 4 ai 5 minuti da + 55 anni</t>
  </si>
  <si>
    <t>Tai Ji Quan Taolu Categoria avanzati stile Yang 40 posizioni maschile dai 5 ai 6 minuti –35 anni</t>
  </si>
  <si>
    <t>Tai Ji Quan Taolu Categoria avanzati stile Yang 40 posizioni maschile dai 5 ai 6 minuti da 35 a 55 anni</t>
  </si>
  <si>
    <t>Tai Ji Quan Taolu Categoria avanzati stile Yang 40 posizioni maschile dai 5 ai 6 minuti +55 anni</t>
  </si>
  <si>
    <t>Tai Ji Quan Taolu Categoria avanzati stile Yang 40 posizioni femminile dai 5 ai 6 minuti -35 anni</t>
  </si>
  <si>
    <t>Tai Ji Quan Taolu Categoria avanzati stile Yang 40 posizioni femminile dai 5 ai 6 minuti da 35 a 55 anni</t>
  </si>
  <si>
    <t>Tai Ji Quan Taolu Categoria avanzati stile Yang 40 posizioni femminile dai 5 ai 6 minuti +55 anni</t>
  </si>
  <si>
    <t>Tai Ji Quan Taolu Categoria avanzati stile 42 codificata posizioni maschile dai 5 ai 6 minuti –35 anni</t>
  </si>
  <si>
    <t>Tai Ji Quan Taolu Categoria avanzati stile 42 codificata posizioni maschile dai 5 ai 6 minuti da 35 a 55 anni</t>
  </si>
  <si>
    <t>Tai Ji Quan Taolu Categoria avanzati stile 42 codificata posizioni maschile dai 5 ai 6 minuti +55 anni</t>
  </si>
  <si>
    <t>Tai Ji Quan Taolu Categoria avanzati stile 42 codificata posizioni femminile dai 5 ai 6 minuti -35 anni</t>
  </si>
  <si>
    <t>Tai Ji Quan Taolu Categoria avanzati stile 42 codificata posizioni femminile dai 5 ai 6 minuti da 35 a 55 anni</t>
  </si>
  <si>
    <t>Tai Ji Quan Taolu Categoria avanzati stile 42 codificata posizioni femminile dai 5 ai 6 minuti +55 anni</t>
  </si>
  <si>
    <t>Tai Ji Quan Taolu Categoria avanzati stile Chen tradizionale  maschile dai 5 ai 6 minuti -35 anni</t>
  </si>
  <si>
    <t>Tai Ji Quan Taolu Categoria avanzati stile Chen tradizionale  maschile dai 5 ai 6 minuti da 35 a 55 anni</t>
  </si>
  <si>
    <t>Tai Ji Quan Taolu Categoria avanzati stile Chen tradizionale  maschile dai 5 ai 6 minuti +55 anni</t>
  </si>
  <si>
    <t>Tai Ji Quan Taolu Categoria avanzati stile Chen tradizionale  femminile dai 5 ai 6 minuti -35 anni</t>
  </si>
  <si>
    <t>Tai Ji Quan Taolu Categoria avanzati stile Chen tradizionale  femminile dai 5 ai 6 minuti da 35 a 55 anni</t>
  </si>
  <si>
    <t>Tai Ji Quan Taolu Categoria avanzati stile Chen tradizionale  femminile dai 5 ai 6 minuti +55 anni</t>
  </si>
  <si>
    <t>Tai Ji Quan Taolu Categoria stile 56 Chen moderno maschile/femminile dai 5 ai 6 senza limiti di età</t>
  </si>
  <si>
    <t>Tai Ji Quan Taolu Categoria top class maschile dai 5 ai 6 minuti –35 anni</t>
  </si>
  <si>
    <t>Tai Ji Quan Taolu Categoria top class maschile dai 5 ai 6 minuti da 35 a 55 anni</t>
  </si>
  <si>
    <t>Tai Ji Quan Taolu Categoria top class maschile dai 5 ai 6 minuti +55 anni</t>
  </si>
  <si>
    <t>Tai Ji Quan Taolu Categoria top class femminile dai 5 ai 6 minuti -35 anni</t>
  </si>
  <si>
    <t>Tai Ji Quan Taolu Categoria top class femminile dai 5 ai 6 minuti da 35 a 55 anni</t>
  </si>
  <si>
    <t>Tai Ji Quan Taolu Categoria top class femminile dai 5 ai 6 minuti +55 anni</t>
  </si>
  <si>
    <t>Tai Ji Quan Taolu Categoria stile avanzati Yang tradizionale maschile dai 5 ai 6 minuti -35 anni</t>
  </si>
  <si>
    <t>Tai Ji Quan Taolu Categoria stile avanzati Yang tradizionale maschile dai 5 ai 6 minuti da 35 a 55 anni</t>
  </si>
  <si>
    <t>Tai Ji Quan Taolu Categoria stile avanzati Yang tradizionale maschile dai 5 ai 6 minuti +55 anni</t>
  </si>
  <si>
    <t>Tai Ji Quan Taolu Categoria stile avanzati Yang tradizionale femminile dai 5 ai 6 minuti -35 anni</t>
  </si>
  <si>
    <t>Tai Ji Quan Taolu Categoria stile avanzati Yang tradizionale femminile dai 5 ai 6 minuti da 35 a 55 anni</t>
  </si>
  <si>
    <t>Tai Ji Quan Taolu Categoria stile avanzati Yang tradizionale femminile dai 5 ai 6 minuti +55 anni</t>
  </si>
  <si>
    <t>Tai Ji Quan Taolu Categoria stile Wu tradizionale maschile/femminile dai 5 ai 6 senza limiti di età</t>
  </si>
  <si>
    <t>Tai Ji Quan Taolu Categoria stile 46 Wu moderno maschile/femminile dai 5 ai 6 senza limiti di età</t>
  </si>
  <si>
    <t>Tai Ji Quan Taolu Categoria stile 40 Sun moderno maschile/femminile dai 5 ai 6 senza limiti di età</t>
  </si>
  <si>
    <t xml:space="preserve">Tai Ji Quan Taolu di stile Wudan P’ai Categoria  maschile dai 4 ai 5 minuti da -35 anni </t>
  </si>
  <si>
    <t>Tai Ji Quan Taolu di stile Wudan P’ai Categoria  maschile dai 4 ai 5 minuti da 35 a 55 anni</t>
  </si>
  <si>
    <t>Tai Ji Quan Taolu di stile Wudan P’ai Categoria  maschile dai 4 ai 5 minuti da + 55 anni</t>
  </si>
  <si>
    <t>Tai Ji Quan Taolu di stile Wudan P’ai Categoria  femminile dai 4 ai 5 minuti da  -35 anni</t>
  </si>
  <si>
    <t>Tai Ji Quan Taolu di stile Wudan P’ai Categoria  femminile dai 4 ai 5 minuti da 35 a 55 anni</t>
  </si>
  <si>
    <t>Tai Ji Quan Taolu di stile Wudan P’ai Categoria  femminile dai 4 ai 5 minuti da + 55 anni</t>
  </si>
  <si>
    <t xml:space="preserve">Tai Ji Quan Taolu di stile Wudan P’ai con armi Categoria  maschile dai 4 ai 5 minuti da -35 anni </t>
  </si>
  <si>
    <t>Tai Ji Quan Taolu di stile Wudan P’ai con armi Categoria  maschile dai 4 ai 5 minuti da 35 a 55 anni</t>
  </si>
  <si>
    <t>Tai Ji Quan Taolu di stile Wudan P’ai con armi Categoria  maschile dai 4 ai 5 minuti da + 55 anni</t>
  </si>
  <si>
    <t>Tai Ji Quan Taolu di stile Wudan P’ai con armi Categoria  femminile dai 4 ai 5 minuti da -35 anni</t>
  </si>
  <si>
    <t>Tai Ji Quan Taolu di stile Wudan P’ai con armi Categoria  femminile dai 4 ai 5 minuti da 35 a 55 anni</t>
  </si>
  <si>
    <t>Tai Ji Quan Taolu di stile Wudan P’ai con armi Categoria  femminile dai 4 ai 5 minuti da + 55 anni</t>
  </si>
  <si>
    <t>Tai Ji Quan Taolu Categoria con spada moderna 16 posizioni codificata maschile dai 3 ai 4 minuti -35 anni</t>
  </si>
  <si>
    <t>Tai Ji Quan Taolu Categoria con spada moderna 16 posizioni codificata maschile dai 2 ai 3 minuti da 35 a 55 anni</t>
  </si>
  <si>
    <t>Tai Ji Quan Taolu Categoria con spada moderna 16 posizioni codificata maschile dai 2 ai 3 minuti +55 anni</t>
  </si>
  <si>
    <t>Tai Ji Quan Taolu Categoria con spada moderna 16 posizioni codificata femminile dai 2 ai 3 minuti -35 anni</t>
  </si>
  <si>
    <t>Tai Ji Quan Taolu Categoria con spada moderna 16 posizioni codificata femminile dai 2 ai 3 minuti da 35 a 55 anni</t>
  </si>
  <si>
    <t>Tai Ji Quan Taolu Categoria con spada moderna16 posizioni codificata femminile dai 2 ai 3 minuti +55 anni</t>
  </si>
  <si>
    <t>Tai Ji Quan Taolu Categoria con spada moderna 32 posizioni codificata maschile dai 3 ai 4 minuti -35 anni</t>
  </si>
  <si>
    <t>Tai Ji Quan Taolu Categoria con spada moderna 32 posizioni codificata maschile dai 3 ai 4 minuti da 35 a 55 anni</t>
  </si>
  <si>
    <t>Tai Ji Quan Taolu Categoria con spada moderna 32 posizioni codificata maschile dai 3 ai 4 minuti +55 anni</t>
  </si>
  <si>
    <t>Tai Ji Quan Taolu Categoria con spada moderna 32 posizioni codificata femminile dai 3 ai 4 minuti -35 anni</t>
  </si>
  <si>
    <t>Tai Ji Quan Taolu Categoria con spada moderna 32 posizioni codificata femminile dai 3 ai 4 minuti da 35 a 55 anni</t>
  </si>
  <si>
    <t>Tai Ji Quan Taolu Categoria con spada moderna 32 posizioni codificata femminile dai 3 ai 4 minuti +55 anni</t>
  </si>
  <si>
    <t>Tai Ji Quan Taolu Categoria con spada moderna 42 posizioni codificata maschile dai 3 ai 4 minuti -35 anni</t>
  </si>
  <si>
    <t>Tai Ji Quan Taolu Categoria con spada moderna 42 posizioni codificata maschile dai 3 ai 4 minuti da 35 a 55 anni</t>
  </si>
  <si>
    <t>Tai Ji Quan Taolu Categoria con spada moderna 42 posizioni codificata maschile dai 3 ai 4 minuti +55 anni</t>
  </si>
  <si>
    <t>Tai Ji Quan Taolu Categoria con spada moderna 42 posizioni codificata femminile dai 3 ai 4 minuti -35 anni</t>
  </si>
  <si>
    <t>Tai Ji Quan Taolu Categoria con spada moderna 42 posizioni codificata femminile dai 3 ai 4 minuti da 35 a 55 anni</t>
  </si>
  <si>
    <t>Tai Ji Quan Taolu Categoria con spada moderna 42 posizioni codificata femminile dai 3 ai 4 minuti +55 anni</t>
  </si>
  <si>
    <t>Tai Ji Quan Taolu Categoria unica ventaglio open maschile\femminile dai 3 ai 4 minuti -14anni</t>
  </si>
  <si>
    <t>Tai Ji Quan Taolu Categoria unica ventaglio open maschile\femminile dai 3 ai 4 minuti +14anni</t>
  </si>
  <si>
    <t>Tai Ji Quan Taolu Categoria con spada top class maschile dai 5 ai 6 minuti –35 anni</t>
  </si>
  <si>
    <t>Tai Ji Quan Taolu Categoria con spada top class maschile dai 5 ai 6 minuti da 35 a 55 anni</t>
  </si>
  <si>
    <t>Tai Ji Quan Taolu Categoria con spada top class maschile dai 5 ai 6 minuti +55 anni</t>
  </si>
  <si>
    <t>Tai Ji Quan Taolu Categoria con spada top class femminile dai 5 ai 6 minuti -35 anni</t>
  </si>
  <si>
    <t>Tai Ji Quan Taolu Categoria con spada top class femminile dai 5 ai 6 minuti da 35 a 55 anni</t>
  </si>
  <si>
    <t>Tai Ji Quan Taolu Categoria con spada top class femminile dai 5 ai 6 minuti +55 anni</t>
  </si>
  <si>
    <t>Tai Ji Quan Taolu Categoria con armi tradizionali tutti gli stili maschile dai 3 ai 4 minuti -35 anni</t>
  </si>
  <si>
    <t>Tai Ji Quan Taolu Categoria con armi tradizionali tutti gli stili maschile dai 3 ai 4 minuti da 35 a 55 anni</t>
  </si>
  <si>
    <t>Tai Ji Quan Taolu Categoria con armi tradizionali tutti gli stili maschile dai 3 ai 4 minuti +55 anni</t>
  </si>
  <si>
    <t>Tai Ji Quan Taolu Categoria con armi tradizionali tutti gli stili femminile dai 3 ai 4 minuti -35 anni</t>
  </si>
  <si>
    <t>Tai Ji Quan Taolu Categoria con armi tradizionali tutti gli stili femminile dai 3 ai 4 minuti da 35 a 55 anni</t>
  </si>
  <si>
    <t>Tai Ji Quan Taolu Categoria con armi tradizionali tutti gli stili femminile dai 3 ai 4 minuti +55 anni</t>
  </si>
  <si>
    <t>Tai Ji Quan Taolu Categoria a squadre (3 atleti) mista mani nude dai 3 ai 4 minuti senza limiti di età</t>
  </si>
  <si>
    <t>Tai Ji Quan Taolu Categoria a squadre (3 atleti) mista con armi dai 3 ai 4 minuti senza limiti di età</t>
  </si>
  <si>
    <t>Tai Ji Quan Taolu Categoria a gruppi (+ di 3 atleti) mista mani nude dai 3 ai 4 minuti senza limiti di età</t>
  </si>
  <si>
    <t>Tai Ji Quan Taolu Categoria a gruppi (+ di 3 atleti) mista con armi dai 3 ai 4 minuti senza limiti di età</t>
  </si>
  <si>
    <t>Tai Ji Quan Taolu Categoria a squadre (3 atleti) mista con ventaglio dai 3 ai 4 minuti senza limiti di età</t>
  </si>
  <si>
    <t>Tai Ji Quan Taolu Categoria a gruppi (+ di 3 atleti) mista con ventaglio dai 3 ai 4 minuti senza limiti di età</t>
  </si>
  <si>
    <t>Tai Ji Quan Taolu Categoria di stile libero e/o altri stili maschile dai 5 ai 6 minuti senza limiti di età</t>
  </si>
  <si>
    <t>Tai Ji Quan Taolu Categoria di stile libero e/o altri stili femminile dai 5 ai 6 minuti senza limiti di età</t>
  </si>
  <si>
    <t>Causale:</t>
  </si>
  <si>
    <t>Quote Categorie Forme</t>
  </si>
  <si>
    <t>Comb</t>
  </si>
  <si>
    <t>Eta</t>
  </si>
  <si>
    <t>Gomma</t>
  </si>
  <si>
    <t>Cat.</t>
  </si>
  <si>
    <t>Descrizione Categoria</t>
  </si>
  <si>
    <t>Categoria bambini Wushu Chang Quan “1° forma 16° Movimenti” 2 Linee Codificata m/f insieme 6-8 anni</t>
  </si>
  <si>
    <t>Categoria Wushu Chang Quan “1° forma 16° Movimenti” 2 Linee Codificata m/f insieme 8/10 anni -1 Giorno</t>
  </si>
  <si>
    <t>Categoria i Wushu Chang Quan “1° forma 16° Movimenti” 2 Linee Codificata m/f insieme 10/12 anni -1 Giorno</t>
  </si>
  <si>
    <t>Categoria Wushu Chang Quan “1° forma 16° Movimenti” 2 Linee Codificata m 12-14 anni -1 Giorno</t>
  </si>
  <si>
    <t>Categoria Wushu Chang Quan “1° forma 16° Movimenti” 2 Linee Codificata f 12-14 anni -1 Giorno</t>
  </si>
  <si>
    <t>Categoria Wushu Chang Quan “1° forma 16° Movimenti” 2 Linee Codificata m 14-16 anni -1 Giorno</t>
  </si>
  <si>
    <t>Categoria Wushu Chang Quan “1° forma 16° Movimenti” 2 Linee Codificata f 14-16 anni -1 Giorno</t>
  </si>
  <si>
    <t>Categoria Wushu Chang Quan “1° forma 16° Movimenti” 2 Linee Codificata m 16-18 anni -1 Giorno</t>
  </si>
  <si>
    <t>Categoria Wushu Chang Quan “1° forma 16° Movimenti” 2 Linee Codificata f 16-18 anni -1 Giorno</t>
  </si>
  <si>
    <t>Categoria Wushu Chang Quan “1° forma 16° Movimenti” 2 Linee Codificata m +18/35 anni -1giorno</t>
  </si>
  <si>
    <t>Categoria Over Wushu Chang Quan “1° forma 16° Movimenti” 2 Linee Codificata m +35/50 anni -1giorno</t>
  </si>
  <si>
    <t>Categoria Wushu Chang Quan “1° forma 16° Movimenti” 2 Linee Codificata f +18/35 anni -1giorno</t>
  </si>
  <si>
    <t>Categoria Over Wushu Chang Quan “1° forma 16° Movimenti” 2 Linee Codificata f +35/50 anni -1giorno</t>
  </si>
  <si>
    <t>Categoria Wushu Nan Quan “1° e 2° forma 16° Movimenti” 2 Linee Codificata m/f insieme 6-8 anni</t>
  </si>
  <si>
    <t>Categoria Wushu  Nan Quan “1° e 2° forma 16° Movimenti” 2 Linee Codificata m/f insieme 8/10 anni -1 Giorno</t>
  </si>
  <si>
    <t>Categoria Wushu  Nan Quan “1° e 2° forma 16° Movimenti” 2 Linee Codificata m/f insieme 10/12 anni -1 Giorno</t>
  </si>
  <si>
    <t>Categoria Wushu  Nan Quan “1° e 2° forma 16° Movimenti” 2 Linee Codificata m 12-14 anni -1 Giorno</t>
  </si>
  <si>
    <t>Categoria Wushu  Nan Quan “1° e 2° forma 16° Movimenti” 2 Linee Codificata f 12-14 anni -1 Giorno</t>
  </si>
  <si>
    <t>Categoria Wushu  Nan Quan “1° e 2° forma 16° Movimenti” 2 Linee Codificata f 14-16 anni -1 Giorno</t>
  </si>
  <si>
    <t>Categoria Wushu  Nan Quan “1° e 2° forma 16° Movimenti” 2 Linee Codificata m 16-18 anni -1 Giorno</t>
  </si>
  <si>
    <t>Categoria Wushu  Nan Quan “1° e 2° forma 16° Movimenti” 2 Linee Codificata f 16-18 anni -1 Giorno</t>
  </si>
  <si>
    <t>Categoria Wushu  Nan Quan “1° e 2° forma 16° Movimenti” 2 Linee Codificata m +18/35 anni -1giorno</t>
  </si>
  <si>
    <t>Categoria Over Wushu  Nan Quan “1° e 2° forma 16° Movimenti” 2 Linee Codificata m +35/50 anni -1giorno</t>
  </si>
  <si>
    <t>Categoria Nan Quan “1° e 2° forma 16° Movimenti” 2 Linee Codificata f +18/35 anni -1giorno</t>
  </si>
  <si>
    <t>Categoria Over Wushu  Nan Quan “1° e 2° forma 16° Movimenti” 2 Linee Codificata f +35/50 anni -1giorno</t>
  </si>
  <si>
    <t>Categoria Dao Shu - Jian Shu “sciabola e spada forma 16° Movimenti” 2 Linee Codificate m/f insieme – 8 anni -1 Giorno</t>
  </si>
  <si>
    <t>Categoria Dao Shu - Jian Shu “sciabola e spada forma 16° Movimenti” 2 Linee Codificate m/f insieme – 10 anni -1 Giorno</t>
  </si>
  <si>
    <t>Categoria Dao Shu - Jian Shu “sciabola e spada forma 16° Movimenti” 2 Linee Codificate m/f insieme – 12 anni -1 Giorno</t>
  </si>
  <si>
    <t>Categoria Dao Shu - Jian Shu “sciabola e spada forma 16° Movimenti” 2 Linee Codificate m 12-14 anni -1 Giorno</t>
  </si>
  <si>
    <t>Categoria Dao Shu - Jian Shu “sciabola e spada forma 16° Movimenti” 2 Linee Codificate f 12-14 anni -1 Giorno</t>
  </si>
  <si>
    <t>Categoria speranze juniores Dao Shu - Jian Shu “sciabola e spada forma 16° Movimenti” 2 Linee Codificate m + 14/16 anni -1giorno</t>
  </si>
  <si>
    <t>Categoria speranze juniores Dao Shu - Jian Shu “sciabola e spada forma 16° Movimenti” 2 Linee Codificate f + 14/16 anni -1giorno</t>
  </si>
  <si>
    <t>Categoria speranze juniores Dao Shu - Jian Shu “sciabola e spada forma 16° Movimenti” 2 Linee Codificate m + 16/18 anni -1giorno</t>
  </si>
  <si>
    <t>Categoria speranze juniores Dao Shu - Jian Shu “sciabola e spada forma 16° Movimenti” 2 Linee Codificate f + 16/18 anni -1giorno</t>
  </si>
  <si>
    <t>Categoria speranze juniores Dao Shu - Jian Shu “sciabola e spada forma 16° Movimenti” 2 Linee Codificate m + 18/35 anni -1giorno</t>
  </si>
  <si>
    <t>Categoria Over Dao Shu - Jian Shu “sciabola e spada forma 16° Movimenti” 2 Linee Codificate m + 35/50 anni -1giorno</t>
  </si>
  <si>
    <t>Categoria Dao Shu - Jian Shu “sciabola e spada forma 16° Movimenti” 2 Linee Codificate f + 18/35 anni -1giorno</t>
  </si>
  <si>
    <t>Categoria Over Dao Shu - Jian Shu “sciabola e spada forma 16° Movimenti” 2 Linee Codificate f + 35/50 anni -1giorno</t>
  </si>
  <si>
    <t>Categoria Nan Dao “sciabola del sud forma 16° Movimenti” 2 Linee Codificate m/f insieme – 8 anni -1 Giorno</t>
  </si>
  <si>
    <t>Categoria  Nan Dao “sciabola del sud forma 16° Movimenti” 2 Linee Codificate m/f insieme – 10 anni -1 Giorno</t>
  </si>
  <si>
    <t>Categoria  Nan Dao “sciabola del sud forma 16° Movimenti” 2 Linee Codificate m/f insieme – 12 anni -1 Giorno</t>
  </si>
  <si>
    <t>Categoria  Nan Dao “sciabola del sud forma 16° Movimenti” 2 Linee Codificate m 12-14 anni -1 Giorno</t>
  </si>
  <si>
    <t>Categoria  Nan Dao “sciabola del sud forma 16° Movimenti” 2 Linee Codificate f 12-14 anni -1 Giorno</t>
  </si>
  <si>
    <t>Categoria Nan Dao  “sciabola del sud forma 16° Movimenti” 2 Linee Codificate m + 14/16 anni -1giorno</t>
  </si>
  <si>
    <t>Categoria Nan Dao “sciabola del sud forma 16° Movimenti” 2 Linee Codificate f + 14/16 anni -1giorno</t>
  </si>
  <si>
    <t>Categoria Nan Dao  “sciabola del sud forma 16° Movimenti” 2 Linee Codificate m + 16/18 anni -1giorno</t>
  </si>
  <si>
    <t>Categoria Nan Dao  “sciabola del sud forma 16° Movimenti” 2 Linee Codificate f + 16/18 anni -1giorno</t>
  </si>
  <si>
    <t>Categoria Nan Dao “sciabola del sud forma 16° Movimenti” 2 Linee Codificate m + 18/35 anni -1giorno</t>
  </si>
  <si>
    <t>Categoria Over  Nan Dao  “sciabola del sud forma 16° Movimenti” 2 Linee Codificate m + 35/50 anni -1giorno</t>
  </si>
  <si>
    <t>Categoria Nan Dao “sciabola del sud forma 16° Movimenti” 2 Linee Codificate f + 18/35 anni -1giorno</t>
  </si>
  <si>
    <t>Categoria Over  Nan Dao “sciabola del sud forma 16° Movimenti” 2 Linee Codificate f + 35/50 anni -1giorno</t>
  </si>
  <si>
    <t>Categoria Gun Shu – Qiang Shu “bastone e lancia forma 16° Movimenti” 2 Linee Codificate m/f insieme – 8 anni -1 Giorno</t>
  </si>
  <si>
    <t>Categoria  Gun Shu – Qiang Shu “bastone e lancia forma 16° Movimenti” 2 Linee Codificate m/f insieme – 10 anni -1 Giorno</t>
  </si>
  <si>
    <t>Categoria  Gun Shu – Qiang Shu “bastone e lancia forma 16° Movimenti” 2 Linee Codificate m/f insieme – 12 anni -1 Giorno</t>
  </si>
  <si>
    <t>Categoria  Gun Shu – Qiang Shu “bastone e lancia forma 16° Movimenti” 2 Linee Codificate m 12-14 anni -1 Giorno</t>
  </si>
  <si>
    <t>Categoria  Gun Shu – Qiang Shu “bastone e lancia forma 16° Movimenti” 2 Linee Codificate f 12-14 anni -1 Giorno</t>
  </si>
  <si>
    <t>Categoria  Gun Shu – Qiang Shu “bastone e lancia forma 16° Movimenti” 2 Linee Codificate m + 14/16 anni -1giorno</t>
  </si>
  <si>
    <t>Categoria  Gun Shu – Qiang Shu “bastone e lancia forma 16° Movimenti” 2 Linee Codificate f + 14/16 anni -1giorno</t>
  </si>
  <si>
    <t>Categoria  Gun Shu – Qiang Shu “bastone e lancia forma 16° Movimenti” 2 Linee Codificate m + 16/18 anni -1giorno</t>
  </si>
  <si>
    <t>Categoria  Gun Shu – Qiang Shu “bastone e lancia forma 16° Movimenti” 2 Linee Codificate f + 16/18 anni -1giorno</t>
  </si>
  <si>
    <t>Categoria  Gun Shu – Qiang Shu “bastone e lancia forma 16° Movimenti” 2 Linee Codificate m + 18/35 anni -1giorno</t>
  </si>
  <si>
    <t>Categoria Over  Gun Shu – Qiang Shu “bastone e lancia forma 16° Movimenti” 2 Linee Codificate m + 35/50 anni -1giorno</t>
  </si>
  <si>
    <t>Categoria  Gun Shu – Qiang Shu “bastone e lancia forma 16° Movimenti” 2 Linee Codificate f + 18/35 anni -1giorno</t>
  </si>
  <si>
    <t>Categoria Over  Gun Shu – Qiang Shu “bastone e lancia forma 16° Movimenti” 2 Linee Codificate f + 35/50 anni -1giorno</t>
  </si>
  <si>
    <t>Categoria  Nan Gun “bastone del sud forma 16° Movimenti” 2 Linee Codificate m/f insieme – 8 anni -1 Giorno</t>
  </si>
  <si>
    <t>Categoria  Nan Gun “bastone del sud forma 16° Movimenti” 2 Linee Codificate m/f insieme – 10 anni -1 Giorno</t>
  </si>
  <si>
    <t>Categoria  Nan Gun “bastone del sud forma 16° Movimenti” 2 Linee Codificate m/f insieme – 12 anni -1 Giorno</t>
  </si>
  <si>
    <t>Categoria  Nan Gun “bastone del sud forma 16° Movimenti” 2 Linee Codificate m 12-14 anni -1 Giorno</t>
  </si>
  <si>
    <t>Categoria  Nan Gun “bastone del sud forma 16° Movimenti” 2 Linee Codificate f 12-14 anni -1 Giorno</t>
  </si>
  <si>
    <t>Categoria Nan Gun “bastone del sud forma 16° Movimenti” 2 Linee Codificate m + 14/16 anni -1giorno</t>
  </si>
  <si>
    <t>Categoria Nan Gun “bastone del sud forma 16° Movimenti” 2 Linee Codificate f + 14/16 anni -1giorno</t>
  </si>
  <si>
    <t>Categoria Nan Gun    “bastone del sud forma 16° Movimenti” 2 Linee Codificate m + 16/18 anni -1giorno</t>
  </si>
  <si>
    <t>Categoria Nan Gun “bastone del sud forma 16° Movimenti” 2 Linee Codificate f + 16/18 anni -1giorno</t>
  </si>
  <si>
    <t>Categoria Nan Gun   “bastone del sud forma 16° Movimenti” 2 Linee Codificate m + 18/35 anni -1giorno</t>
  </si>
  <si>
    <t>Categoria Over  Nan Gun “bastone del sud forma 16° Movimenti” 2 Linee Codificate m + 35/50 anni -1giorno</t>
  </si>
  <si>
    <t>Categoria Nan Gun “bastone del sud forma 16° Movimenti” 2 Linee Codificate f + 18/35 anni -1giorno</t>
  </si>
  <si>
    <t>Categoria Wushu Chang Quan 32 Mov. Codificata m/f insieme -10 anni</t>
  </si>
  <si>
    <t>Categoria Wushu Chang Quan 32 Mov. Codificata m/f insieme -12 anni</t>
  </si>
  <si>
    <t>Categoria Wushu Chang Quan 32 Mov. Codificata m 12-14 anni -1 Giorno</t>
  </si>
  <si>
    <t>Categoria Wushu Chang Quan 32 Mov. Codificata f 12-14 anni -1 Giorno</t>
  </si>
  <si>
    <t>Categoria Wushu Chang Quan 32 Mov. Codificata m 14-16 anni -1 Giorno</t>
  </si>
  <si>
    <t>Categoria Wushu Chang Quan 32 Mov. Codificata f 14-16 anni -1 Giorno</t>
  </si>
  <si>
    <t>Categoria Wushu Chang Quan 32 Mov. Codificata m 16-18 anni -1 Giorno</t>
  </si>
  <si>
    <t>Categoria Wushu Chang Quan 32 Mov. Codificata f 16-18 anni -1 Giorno</t>
  </si>
  <si>
    <t>Categoria Wushu Chang Quan 32 Mov. Codificata m + 18/35 anni -1giorno</t>
  </si>
  <si>
    <t>Categoria Over  Wushu Chang Quan 32 Mov. Codificata m + 35/50 anni -1giorno</t>
  </si>
  <si>
    <t>Categoria Wushu Chang Quan 32 Mov. Codificata f + 18/35 anni -1giorno</t>
  </si>
  <si>
    <t>Categoria  Over Wushu Chang Quan 32 Mov. Codificata f + 35/50 anni -1giorno</t>
  </si>
  <si>
    <t>Categoria Wushu Nan Quan 32 Mov. Codificata m/f insieme -10 anni</t>
  </si>
  <si>
    <t>Categoria Wushu Nan Quan 32 Mov. Codificata m/f insieme -12 anni</t>
  </si>
  <si>
    <t>Categoria Wushu Nan Quan 32 Mov. Codificata m 12-14 anni -1 Giorno</t>
  </si>
  <si>
    <t>Categoria Wushu Nan Quan 32 Mov. Codificata f 12-14 anni -1 Giorno</t>
  </si>
  <si>
    <t>Categoria Wushu Nan Quan 32 Mov. Codificata m 14-16 anni -1 Giorno</t>
  </si>
  <si>
    <t>Categoria Wushu Nan Quan 32 Mov. Codificata f 14-16 anni -1 Giorno</t>
  </si>
  <si>
    <t>Categoria Wushu Nan Quan 32 Mov. Codificata m 16-18 anni -1 Giorno</t>
  </si>
  <si>
    <t>Categoria Wushu Nan Quan 32 Mov. Codificata f 16-18 anni -1 Giorno</t>
  </si>
  <si>
    <t>Categoria Wushu Nan Quan 32 Mov. Codificata m + 18/35 anni -1giorno</t>
  </si>
  <si>
    <t>Categoria Over  Wushu Nan Quan 32 Mov. Codificata m + 35/50 anni -1giorno</t>
  </si>
  <si>
    <t>Categoria Wushu Nan Quan 32 Mov. Codificata f + 18/35 anni -1giorno</t>
  </si>
  <si>
    <t>Categoria  Over Wushu Nan Quan 32 Mov. Codificata f + 35/50 anni -1giorno</t>
  </si>
  <si>
    <t>Categoria Wushu Dao Shu “Sciabola forma 32 Movimenti” Codificata m/f insieme -10 anni</t>
  </si>
  <si>
    <t>Categoria Wushu Dao Shu “Sciabola forma 32 Movimenti” Codificata m/f insieme -12 anni</t>
  </si>
  <si>
    <t>Categoria Wushu Dao Shu “Sciabola forma 32 Movimenti” Codificata m 12-14 anni -1 Giorno</t>
  </si>
  <si>
    <t>Categoria Wushu Dao Shu “Sciabola forma 32 Movimenti” Codificata f 12-14 anni -1 Giorno</t>
  </si>
  <si>
    <t>Categoria Wushu Dao Shu “Sciabola forma 32 Movimenti” Codificata m 14-16 anni -1 Giorno</t>
  </si>
  <si>
    <t>Categoria Wushu Dao Shu “Sciabola forma 32 Movimenti” Codificata f 14-16 anni -1 Giorno</t>
  </si>
  <si>
    <t>Categoria Wushu Dao Shu “Sciabola forma 32 Movimenti” Codificata m 16-18 anni -1 Giorno</t>
  </si>
  <si>
    <t>Categoria Wushu Dao Shu “Sciabola forma 32 Movimenti” Codificata f 16-18 anni -1 Giorno</t>
  </si>
  <si>
    <t>Categoria Wushu Dao Shu “Sciabola forma 32 Movimenti” Codificata m + 18/35 anni -1giorno</t>
  </si>
  <si>
    <t>Categoria Over  Wushu Dao Shu “Sciabola forma 32 Movimenti” Codificata m + 35/50 anni -1giorno</t>
  </si>
  <si>
    <t>Categoria Wushu Dao Shu “Sciabola forma 32 Movimenti” Codificata f + 18/35 anni -1giorno</t>
  </si>
  <si>
    <t>Categoria  Over Wushu Dao Shu “Sciabola forma 32 Movimenti” Codificata f + 35/50 anni -1giorno</t>
  </si>
  <si>
    <t>Categoria Wushu Jian Shu “Spada forma 32 Movimenti” Codificata m/f insieme -10 anni</t>
  </si>
  <si>
    <t>Categoria Wushu Jian Shu “Spada forma 32 Movimenti” Codificata m/f insieme -12 anni</t>
  </si>
  <si>
    <t>Categoria Wushu Jian Shu “Spada forma 32 Movimenti” Codificata m 12-14 anni -1 Giorno</t>
  </si>
  <si>
    <t>Categoria Wushu Jian Shu “Spada forma 32 Movimenti” Codificata f 12-14 anni -1 Giorno</t>
  </si>
  <si>
    <t>Categoria Wushu Jian Shu “Spada forma 32 Movimenti” Codificata m 14-16 anni -1 Giorno</t>
  </si>
  <si>
    <t>Categoria Wushu Jian Shu “Spada forma 32 Movimenti” Codificata f 14-16 anni -1 Giorno</t>
  </si>
  <si>
    <t>Categoria Wushu Jian Shu “Spada forma 32 Movimenti” Codificata m 16-18 anni -1 Giorno</t>
  </si>
  <si>
    <t>Categoria Wushu Jian Shu “Spada forma 32 Movimenti” Codificata f 16-18 anni -1 Giorno</t>
  </si>
  <si>
    <t>Categoria Wushu Jian Shu “Spada forma 32 Movimenti” Codificata m + 18/35 anni -1giorno</t>
  </si>
  <si>
    <t>Categoria Over  Wushu Jian Shu “Spada forma 32 Movimenti” Codificata m + 35/50 anni -1giorno</t>
  </si>
  <si>
    <t>Categoria Wushu Jian Shu “Spada forma 32 Movimenti” Codificata f + 18/35 anni -1giorno</t>
  </si>
  <si>
    <t>Categoria  Over Wushu Jian Shu “Spada forma 32 Movimenti” Codificata f + 35/50 anni -1giorno</t>
  </si>
  <si>
    <t>Categoria Wushu Nan Dao “Sciabola del Sud forma 32 Movimenti” Codificata m/f insieme -10 anni</t>
  </si>
  <si>
    <t>Categoria Wushu Nan Dao “Sciabola del Sud forma 32 Movimenti” Codificata m/f insieme -12 anni</t>
  </si>
  <si>
    <t>Categoria Wushu Nan Dao “Sciabola del Sud forma 32 Movimenti” Codificata m 12-14 anni -1 Giorno</t>
  </si>
  <si>
    <t>Categoria Wushu Nan Dao “Sciabola del Sud forma 32 Movimenti” Codificata f 12-14 anni -1 Giorno</t>
  </si>
  <si>
    <t>Categoria Wushu Nan Dao “Sciabola del Sud forma 32 Movimenti” Codificata m 14-16 anni -1 Giorno</t>
  </si>
  <si>
    <t>Categoria Wushu Nan Dao “Sciabola del Sud forma 32 Movimenti” Codificata f 14-16 anni -1 Giorno</t>
  </si>
  <si>
    <t>Categoria Wushu Nan Dao “Sciabola del Sud forma 32 Movimenti” Codificata m 16-18 anni -1 Giorno</t>
  </si>
  <si>
    <t>Categoria Wushu Nan Dao “Sciabola del Sud forma 32 Movimenti” Codificata f 16-18 anni -1 Giorno</t>
  </si>
  <si>
    <t>Categoria Wushu Nan Dao “Sciabola del Sud forma 32 Movimenti” Codificata m + 18/35 anni -1giorno</t>
  </si>
  <si>
    <t>Categoria Over  Wushu Nan Dao “Sciabola del Sud forma 32 Movimenti” Codificata m + 35/50 anni -1giorno</t>
  </si>
  <si>
    <t>Categoria Wushu Nan Dao “Sciabola del Sud forma 32 Movimenti” Codificata f + 18/35 anni -1giorno</t>
  </si>
  <si>
    <t>Categoria  Over Wushu Nan Dao “Sciabola del Sud forma 32 Movimenti” Codificata f + 35/50 anni -1giorno</t>
  </si>
  <si>
    <t>Categoria Wushu Gun Shu “Bastone forma 32 Movimenti” Codificata m/f insieme -10 anni</t>
  </si>
  <si>
    <t>Categoria Wushu Gun Shu “Bastone forma 32 Movimenti” Codificata m/f insieme -12 anni</t>
  </si>
  <si>
    <t>Categoria Wushu Gun Shu “Bastone forma 32 Movimenti” Codificata m 12-14 anni -1 Giorno</t>
  </si>
  <si>
    <t>Categoria Wushu Gun Shu “Bastone forma 32 Movimenti” Codificata f 12-14 anni -1 Giorno</t>
  </si>
  <si>
    <t>Categoria Wushu Gun Shu “Bastone forma 32 Movimenti” Codificata m 14-16 anni -1 Giorno</t>
  </si>
  <si>
    <t>Categoria Wushu Gun Shu “Bastone forma 32 Movimenti” Codificata f 14-16 anni -1 Giorno</t>
  </si>
  <si>
    <t>Categoria Wushu Gun Shu “Bastone forma 32 Movimenti” Codificata m 16-18 anni -1 Giorno</t>
  </si>
  <si>
    <t>Categoria Wushu Gun Shu “Bastone forma 32 Movimenti” Codificata f 16-18 anni -1 Giorno</t>
  </si>
  <si>
    <t>Categoria Wushu Gun Shu “Bastone forma 32 Movimenti” Codificata m + 18/35 anni -1giorno</t>
  </si>
  <si>
    <t>Categoria Over  Wushu Gun Shu “Bastone forma 32 Movimenti” Codificata m + 35/50 anni -1giorno</t>
  </si>
  <si>
    <t>Categoria Wushu Gun Shu “Bastone forma 32 Movimenti” Codificata f + 18/35 anni -1giorno</t>
  </si>
  <si>
    <t>Categoria  Over Wushu Gun Shu “Bastone forma 32 Movimenti” Codificata f + 35/50 anni -1giorno</t>
  </si>
  <si>
    <t>Categoria Wushu Qiang Shu "Lancia forma 32 Movimenti” Codificata m/f insieme -10 anni</t>
  </si>
  <si>
    <t>Categoria Wushu Qiang Shu "Lancia forma 32 Movimenti” Codificata m/f insieme -12 anni</t>
  </si>
  <si>
    <t>Categoria Wushu Qiang Shu "Lancia forma 32 Movimenti” Codificata m 12-14 anni -1 Giorno</t>
  </si>
  <si>
    <t>Categoria Wushu Qiang Shu "Lancia forma 32 Movimenti” Codificata f 12-14 anni -1 Giorno</t>
  </si>
  <si>
    <t>Categoria Wushu Qiang Shu "Lancia forma 32 Movimenti” Codificata m 14-16 anni -1 Giorno</t>
  </si>
  <si>
    <t>Categoria Wushu Qiang Shu "Lancia forma 32 Movimenti” Codificata f 14-16 anni -1 Giorno</t>
  </si>
  <si>
    <t>Categoria Wushu Qiang Shu "Lancia forma 32 Movimenti” Codificata m 16-18 anni -1 Giorno</t>
  </si>
  <si>
    <t>Categoria Wushu Qiang Shu "Lancia forma 32 Movimenti” Codificata f 16-18 anni -1 Giorno</t>
  </si>
  <si>
    <t>Categoria Wushu Qiang Shu "Lancia forma 32 Movimenti” Codificata m + 18/35 anni -1giorno</t>
  </si>
  <si>
    <t>Categoria Over  Wushu Qiang Shu "Lancia forma 32 Movimenti” Codificata m + 35/50 anni -1giorno</t>
  </si>
  <si>
    <t>Categoria Wushu Qiang Shu "Lancia forma 32 Movimenti” Codificata f + 18/35 anni -1giorno</t>
  </si>
  <si>
    <t>Categoria  Over Wushu Qiang Shu "Lancia forma 32 Movimenti” Codificata f + 35/50 anni -1giorno</t>
  </si>
  <si>
    <t>Categoria Wushu Nan Gun "Bastone del Sud forma 32 Movimenti” Codificata m/f insieme -10 anni</t>
  </si>
  <si>
    <t>Categoria Wushu Nan Gun "Bastone del Sud forma 32 Movimenti” Codificata m/f insieme -12 anni</t>
  </si>
  <si>
    <t>Categoria Wushu Nan Gun "Bastone del Sud forma 32 Movimenti” Codificata m 12-14 anni -1 Giorno</t>
  </si>
  <si>
    <t>Categoria Wushu Nan Gun "Bastone del Sud forma 32 Movimenti” Codificata f 12-14 anni -1 Giorno</t>
  </si>
  <si>
    <t>Categoria Wushu Nan Gun "Bastone del Sud forma 32 Movimenti” Codificata m 14-16 anni -1 Giorno</t>
  </si>
  <si>
    <t>Categoria Wushu Nan Gun "Bastone del Sud forma 32 Movimenti” Codificata f 14-16 anni -1 Giorno</t>
  </si>
  <si>
    <t>Categoria Wushu Nan Gun "Bastone del Sud forma 32 Movimenti” Codificata m 16-18 anni -1 Giorno</t>
  </si>
  <si>
    <t>Categoria Wushu Nan Gun "Bastone del Sud forma 32 Movimenti” Codificata f 16-18 anni -1 Giorno</t>
  </si>
  <si>
    <t>Categoria Wushu Nan Gun "Bastone del Sud forma 32 Movimenti” Codificata m + 18/35 anni -1giorno</t>
  </si>
  <si>
    <t>Categoria Over  Wushu Nan Gun "Bastone del Sud forma 32 Movimenti” Codificata m + 35/50 anni -1giorno</t>
  </si>
  <si>
    <t>Categoria Wushu Nan Gun "Bastone del Sud forma 32 Movimenti” Codificata f + 18/35 anni -1giorno</t>
  </si>
  <si>
    <t>Categoria  Over Wushu Nan Gun "Bastone del Sud forma 32 Movimenti” Codificata f + 35/50 anni -1giorno</t>
  </si>
  <si>
    <t>Categoria bambini e esordienti Wushu Chang Quan “forma Intermedia 46 Movimenti Codificata - senza ruota” m - 12 anni</t>
  </si>
  <si>
    <t>Categoria bambini e esordienti Wushu Chang Quan “forma Intermedia 46 Movimenti Codificata - senza ruota” f - 12 anni</t>
  </si>
  <si>
    <t>Categoria bambini e esordienti Wushu Chang Quan “forma Intermedia 46 Movimenti Codificata - senza ruota” m - 14 anni</t>
  </si>
  <si>
    <t>Categoria bambini e esordienti Wushu Chang Quan “forma Intermedia 46 Movimenti Codificata - senza ruota” f -14 anni</t>
  </si>
  <si>
    <t>Categoria bambini e esordienti Wushu Chang Quan “forma Intermedia 46 Movimenti Codificata - senza ruota” m  14/16 anni</t>
  </si>
  <si>
    <t>Categoria bambini e esordienti Wushu Chang Quan “forma Intermedia 46 Movimenti Codificata - senza ruota” f 14/16 anni</t>
  </si>
  <si>
    <t>Categoria bambini e esordienti Wushu Chang Quan “forma Intermedia 46 Movimenti Codificata - senza ruota” m 16/18 anni</t>
  </si>
  <si>
    <t>Categoria bambini e esordienti Wushu Chang Quan “forma Intermedia 46 Movimenti Codificata - senza ruota” f 16/18 anni</t>
  </si>
  <si>
    <t>Categorie speranze juniores e seniores Wushu Chang Quan “forma Intermedia 46 Movimenti Codificata - senza ruota” m +18/35 anni -1giorno</t>
  </si>
  <si>
    <t>Categorie Over Wushu Chang Quan “forma Intermedia 46 Movimenti Codificata - senza ruota” m +35/50 anni -1giorno</t>
  </si>
  <si>
    <t>Categorie speranze juniores e seniores Wushu Chang Quan “forma Intermedia 46 Movimenti Codificata - senza ruota” f +18/35 anni -1giorno</t>
  </si>
  <si>
    <t>Categorie Over  Wushu Chang Quan “forma Intermedia 46 Movimenti Codificata - senza ruota” f +35/50 anni -1giorno</t>
  </si>
  <si>
    <t>Categoria bambini e esordienti Wushu Nan Quan “forma Intermedia 45 Movimenti Codificata ” m - 12 anni</t>
  </si>
  <si>
    <t>Categoria bambini e esordienti Wushu Nan Quan “forma Intermedia 45 Movimenti Codificata ” f - 12 anni</t>
  </si>
  <si>
    <t>Categoria bambini e esordienti Wushu Nan Quan “forma Intermedia 45 Movimenti Codificata ” m - 14 anni</t>
  </si>
  <si>
    <t>Categoria bambini e esordienti Wushu Nan Quan “forma Intermedia 45 Movimenti Codificata ” f -14 anni</t>
  </si>
  <si>
    <t>Categoria bambini e esordienti Wushu Nan Quan “forma Intermedia 45 Movimenti Codificata ” m  14/16 anni</t>
  </si>
  <si>
    <t>Categoria bambini e esordienti Wushu Nan Quan “forma Intermedia 45 Movimenti Codificata ” f 14/16 anni</t>
  </si>
  <si>
    <t>Categoria bambini e esordienti Wushu Nan Quan “forma Intermedia 45 Movimenti Codificata ” m 16/18 anni</t>
  </si>
  <si>
    <t>Categoria bambini e esordienti Wushu Nan Quan “forma Intermedia 45 Movimenti Codificata ” f 16/18 anni</t>
  </si>
  <si>
    <t>Categorie speranze juniores e seniores Wushu Nan Quan “forma Intermedia 45 Movimenti Codificata ” m +18/35 anni -1giorno</t>
  </si>
  <si>
    <t>Categorie Over Wushu Nan Quan “forma Intermedia 45 Movimenti Codificata ” m +35/50 anni -1giorno</t>
  </si>
  <si>
    <t>Categorie speranze juniores e seniores Wushu Nan Quan “forma Intermedia 45 Movimenti Codificata ” f +18/35 anni -1giorno</t>
  </si>
  <si>
    <t>Categorie Over  Wushu Nan Quan “forma Intermedia 45 Movimenti Codificata ” f +35/50 anni -1giorno</t>
  </si>
  <si>
    <t>Categoria bambini e esordienti Wushu Dao Shu “Sciabola forma Intermedia 42 Movimenti Codificata ” m - 12 anni</t>
  </si>
  <si>
    <t>Categoria bambini e esordienti Wushu Dao Shu “Sciabola forma Intermedia 42 Movimenti Codificata ” f - 12 anni</t>
  </si>
  <si>
    <t>Categoria bambini e esordienti Wushu Dao Shu “Sciabola forma Intermedia 42 Movimenti Codificata ” m - 14 anni</t>
  </si>
  <si>
    <t>Categoria bambini e esordienti Wushu Dao Shu “Sciabola forma Intermedia 42 Movimenti Codificata ” f -14 anni</t>
  </si>
  <si>
    <t>Categoria bambini e esordienti Wushu Dao Shu “Sciabola forma Intermedia 42 Movimenti Codificata ” m  14/16 anni</t>
  </si>
  <si>
    <t>Categoria bambini e esordienti Wushu Dao Shu “Sciabola forma Intermedia 42 Movimenti Codificata ” f 14/16 anni</t>
  </si>
  <si>
    <t>Categoria bambini e esordienti Wushu Dao Shu “Sciabola forma Intermedia 42 Movimenti Codificata ” m 16/18 anni</t>
  </si>
  <si>
    <t>Categoria bambini e esordienti Wushu Dao Shu “Sciabola forma Intermedia 42 Movimenti Codificata ” f 16/18 anni</t>
  </si>
  <si>
    <t>Categorie speranze juniores e seniores Wushu Dao Shu “Sciabola forma Intermedia 42 Movimenti Codificata ” m +18/35 anni -1giorno</t>
  </si>
  <si>
    <t>Categorie Over Wushu Dao Shu “Sciabola forma Intermedia 42 Movimenti Codificata ” m +35/50 anni -1giorno</t>
  </si>
  <si>
    <t>Categorie speranze juniores e seniores Wushu Dao Shu “Sciabola forma Intermedia 42 Movimenti Codificata ” f +18/35 anni -1giorno</t>
  </si>
  <si>
    <t>Categorie Over  Wushu Dao Shu “Sciabola forma Intermedia 42 Movimenti Codificata ” f +35/50 anni -1giorno</t>
  </si>
  <si>
    <t>Categoria bambini e esordienti Wushu Jian Shu “Spada forma Intermedia 52 Movimenti Codificata ” m - 12 anni</t>
  </si>
  <si>
    <t>Categoria bambini e esordienti Wushu Jian Shu “Spada forma Intermedia 52 Movimenti Codificata ” f - 12 anni</t>
  </si>
  <si>
    <t>Categoria bambini e esordienti Wushu Jian Shu “Spada forma Intermedia 52 Movimenti Codificata ” m - 14 anni</t>
  </si>
  <si>
    <t>Categoria bambini e esordienti Wushu Jian Shu “Spada forma Intermedia 52 Movimenti Codificata ” f -14 anni</t>
  </si>
  <si>
    <t>Categoria bambini e esordienti Wushu Jian Shu “Spada forma Intermedia 52 Movimenti Codificata ” m  14/16 anni</t>
  </si>
  <si>
    <t>Categoria bambini e esordienti Wushu Jian Shu “Spada forma Intermedia 52 Movimenti Codificata ” f 14/16 anni</t>
  </si>
  <si>
    <t>Categoria bambini e esordienti Wushu Jian Shu “Spada forma Intermedia 52 Movimenti Codificata ” m 16/18 anni</t>
  </si>
  <si>
    <t>Categoria bambini e esordienti Wushu Jian Shu “Spada forma Intermedia 52 Movimenti Codificata ” f 16/18 anni</t>
  </si>
  <si>
    <t>Categorie speranze juniores e seniores Wushu Jian Shu “Spada forma Intermedia 52 Movimenti Codificata ” m +18/35 anni -1giorno</t>
  </si>
  <si>
    <t>Categorie Over Wushu Jian Shu “Spada forma Intermedia 52 Movimenti Codificata ” m +35/50 anni -1giorno</t>
  </si>
  <si>
    <t>Categorie speranze juniores e seniores Wushu Jian Shu “Spada forma Intermedia 52 Movimenti Codificata ” f +18/35 anni -1giorno</t>
  </si>
  <si>
    <t>Categorie Over  Wushu Jian Shu “Spada forma Intermedia 52 Movimenti Codificata ” f +35/50 anni -1giorno</t>
  </si>
  <si>
    <t>Categoria bambini e esordienti Wushu Nan Dao “Sciabola del Sud forma Intermedia 49 Movimenti Codificata ” m - 12 anni</t>
  </si>
  <si>
    <t>Categoria bambini e esordienti Wushu Nan Dao “Sciabola del Sud forma Intermedia 49 Movimenti Codificata ” f - 12 anni</t>
  </si>
  <si>
    <t>Categoria bambini e esordienti Wushu Nan Dao “Sciabola del Sud forma Intermedia 49 Movimenti Codificata ” m - 14 anni</t>
  </si>
  <si>
    <t>Categoria bambini e esordienti Wushu Nan Dao “Sciabola del Sud forma Intermedia 49 Movimenti Codificata ” f -14 anni</t>
  </si>
  <si>
    <t>Categoria bambini e esordienti Wushu Nan Dao “Sciabola del Sud forma Intermedia 49 Movimenti Codificata ” m  14/16 anni</t>
  </si>
  <si>
    <t>Categoria bambini e esordienti Wushu Nan Dao “Sciabola del Sud forma Intermedia 49 Movimenti Codificata ” f 14/16 anni</t>
  </si>
  <si>
    <t>Categoria bambini e esordienti Wushu Nan Dao “Sciabola del Sud forma Intermedia 49 Movimenti Codificata ” m 16/18 anni</t>
  </si>
  <si>
    <t>Categoria bambini e esordienti Wushu Nan Dao “Sciabola del Sud forma Intermedia 49 Movimenti Codificata ” f 16/18 anni</t>
  </si>
  <si>
    <t>Categorie speranze juniores e seniores Wushu Nan Dao “Sciabola del Sud forma Intermedia 49 Movimenti Codificata ” m +18/35 anni -1giorno</t>
  </si>
  <si>
    <t>Categorie Over Wushu Nan Dao “Sciabola del Sud forma Intermedia 49 Movimenti Codificata ” m +35/50 anni -1giorno</t>
  </si>
  <si>
    <t>Categorie speranze juniores e seniores Wushu Nan Dao “Sciabola del Sud forma Intermedia 49 Movimenti Codificata ” f +18/35 anni -1giorno</t>
  </si>
  <si>
    <t>Categorie Over  Wushu Nan Dao “Sciabola del Sud forma Intermedia 49 Movimenti Codificata ” f +35/50 anni -1giorno</t>
  </si>
  <si>
    <t>Categoria bambini e esordienti Wushu Gun Shu “Bastone forma Intermedia 48 Movimenti Codificata ” m - 12 anni</t>
  </si>
  <si>
    <t>Categoria bambini e esordienti Wushu Gun Shu “Bastone forma Intermedia 48 Movimenti Codificata ” f - 12 anni</t>
  </si>
  <si>
    <t>Categoria bambini e esordienti Wushu Gun Shu “Bastone forma Intermedia 48 Movimenti Codificata ” m - 14 anni</t>
  </si>
  <si>
    <t>Categoria bambini e esordienti Wushu Gun Shu “Bastone forma Intermedia 48 Movimenti Codificata ” f -14 anni</t>
  </si>
  <si>
    <t>Categoria bambini e esordienti Wushu Gun Shu “Bastone forma Intermedia 48 Movimenti Codificata ” m  14/16 anni</t>
  </si>
  <si>
    <t>Categoria bambini e esordienti Wushu Gun Shu “Bastone forma Intermedia 48 Movimenti Codificata ” f 14/16 anni</t>
  </si>
  <si>
    <t>Categoria bambini e esordienti Wushu Gun Shu “Bastone forma Intermedia 48 Movimenti Codificata ” m 16/18 anni</t>
  </si>
  <si>
    <t>Categoria bambini e esordienti Wushu Gun Shu “Bastone forma Intermedia 48 Movimenti Codificata ” f 16/18 anni</t>
  </si>
  <si>
    <t>Categorie speranze juniores e seniores Wushu Gun Shu “Bastone forma Intermedia 48 Movimenti Codificata ” m +18/35 anni -1giorno</t>
  </si>
  <si>
    <t>Categorie Over Wushu Gun Shu “Bastone forma Intermedia 48 Movimenti Codificata ” m +35/50 anni -1giorno</t>
  </si>
  <si>
    <t>Categorie speranze juniores e seniores Wushu Gun Shu “Bastone forma Intermedia 48 Movimenti Codificata ” f +18/35 anni -1giorno</t>
  </si>
  <si>
    <t>Categorie Over  Wushu Gun Shu “Bastone forma Intermedia 48 Movimenti Codificata ” f +35/50 anni -1giorno</t>
  </si>
  <si>
    <t>Categoria bambini e esordienti Wushu Qiang Shu “Lancia forma Intermedia 44 Movimenti Codificata ” m - 12 anni</t>
  </si>
  <si>
    <t>Categoria bambini e esordienti Wushu Qiang Shu “Lancia forma Intermedia 44 Movimenti Codificata ” f - 12 anni</t>
  </si>
  <si>
    <t>Categoria bambini e esordienti Wushu Qiang Shu “Lancia forma Intermedia 44 Movimenti Codificata ” m - 14 anni</t>
  </si>
  <si>
    <t>Categoria bambini e esordienti Wushu Qiang Shu “Lancia forma Intermedia 44 Movimenti Codificata ” f -14 anni</t>
  </si>
  <si>
    <t>Categoria bambini e esordienti Wushu Qiang Shu “Lancia forma Intermedia 44 Movimenti Codificata ” m  14/16 anni</t>
  </si>
  <si>
    <t>Categoria bambini e esordienti Wushu Qiang Shu “Lancia forma Intermedia 44 Movimenti Codificata ” f 14/16 anni</t>
  </si>
  <si>
    <t>Categoria bambini e esordienti Wushu Qiang Shu “Lancia forma Intermedia 44 Movimenti Codificata ” m 16/18 anni</t>
  </si>
  <si>
    <t>Categoria bambini e esordienti Wushu Qiang Shu “Lancia forma Intermedia 44 Movimenti Codificata ” f 16/18 anni</t>
  </si>
  <si>
    <t>Categorie speranze juniores e seniores Wushu Qiang Shu “Lancia forma Intermedia 44 Movimenti Codificata ” m +18/35 anni -1giorno</t>
  </si>
  <si>
    <t>Categorie Over Wushu Qiang Shu “Lancia forma Intermedia 44 Movimenti Codificata ” m +35/50 anni -1giorno</t>
  </si>
  <si>
    <t>Categorie speranze juniores e seniores Wushu Qiang Shu “Lancia forma Intermedia 44 Movimenti Codificata ” f +18/35 anni -1giorno</t>
  </si>
  <si>
    <t>Categorie Over  Wushu Qiang Shu “Lancia forma Intermedia 44 Movimenti Codificata ” f +35/50 anni -1giorno</t>
  </si>
  <si>
    <t>Categoria bambini e esordienti Wushu Nan Gun “Bastone del Sud forma Intermedia 44 Movimenti Codificata ” m - 12 anni</t>
  </si>
  <si>
    <t>Categoria bambini e esordienti Wushu Nan Gun “Bastone del Sud forma Intermedia 44 Movimenti Codificata ” f - 12 anni</t>
  </si>
  <si>
    <t>Categoria bambini e esordienti Wushu Nan Gun “Bastone del Sud forma Intermedia 44 Movimenti Codificata ” m - 14 anni</t>
  </si>
  <si>
    <t>Categoria bambini e esordienti Wushu Nan Gun “Bastone del Sud forma Intermedia 44 Movimenti Codificata ” f -14 anni</t>
  </si>
  <si>
    <t>Categoria bambini e esordienti Wushu Nan Gun “Bastone del Sud forma Intermedia 44 Movimenti Codificata ” m  14/16 anni</t>
  </si>
  <si>
    <t>Categoria bambini e esordienti Wushu Nan Gun “Bastone del Sud forma Intermedia 44 Movimenti Codificata ” f 14/16 anni</t>
  </si>
  <si>
    <t>Categoria bambini e esordienti Wushu Nan Gun “Bastone del Sud forma Intermedia 44 Movimenti Codificata ” m 16/18 anni</t>
  </si>
  <si>
    <t>Categoria bambini e esordienti Wushu Nan Gun “Bastone del Sud forma Intermedia 44 Movimenti Codificata ” f 16/18 anni</t>
  </si>
  <si>
    <t>Categorie speranze juniores e seniores Wushu Nan Gun “Bastone del Sud forma Intermedia 44 Movimenti Codificata ” m +18/35 anni -1giorno</t>
  </si>
  <si>
    <t>Categorie Over Wushu Nan Gun “Bastone del Sud forma Intermedia 44 Movimenti Codificata ” m +35/50 anni -1giorno</t>
  </si>
  <si>
    <t>Categorie speranze juniores e seniores Wushu Nan Gun “Bastone del Sud forma Intermedia 44 Movimenti Codificata ” f +18/35 anni -1giorno</t>
  </si>
  <si>
    <t>Categorie Over  Wushu Nan Gun “Bastone del Sud forma Intermedia 44 Movimenti Codificata ” f +35/50 anni -1giorno</t>
  </si>
  <si>
    <t>Categorie bambini esordienti e speranze Wushu Chang Quan “Top Class” Internazionali Codificate o Libere - 14 anni M</t>
  </si>
  <si>
    <t>Categorie bambini esordienti e speranze Wushu Chang Quan “Top Class” Internazionali Codificate o Libere - 14 anni F</t>
  </si>
  <si>
    <t>Categorie bambini esordienti e speranze Wushu Chang Quan “Top Class” Internazionali Codificate o Libere - 16 anni M</t>
  </si>
  <si>
    <t>Categorie bambini esordienti e speranze Wushu Chang Quan “Top Class” Internazionali Codificate o Libere - 16 anni F</t>
  </si>
  <si>
    <t>Categorie juniores e seniores Wushu Chang Quan “Top Class” Internazionali Codificate o Libere + 16/18 anni -1giorno M</t>
  </si>
  <si>
    <t>Categorie juniores e seniores Wushu Chang Quan “Top Class” Internazionali Codificate o Libere + 16/18 anni -1giorno F</t>
  </si>
  <si>
    <t>Categorie juniores e seniores Wushu Chang Quan “Top Class” Internazionali Codificate o Libere + 18 anni -1giorno M</t>
  </si>
  <si>
    <t>Categorie Over Wushu Chang Quan “Top Class” Internazionali Codificate o Libere + 35/50 anni -1giorno M</t>
  </si>
  <si>
    <t>Categorie juniores e seniores Wushu Chang Quan “Top Class” Internazionali Codificate o Libere + 18 anni -1 giorno F</t>
  </si>
  <si>
    <t>Categorie Over Wushu Chang Quan “Top Class” Internazionali Codificate o Libere + 35/50 anni -1 giorno F</t>
  </si>
  <si>
    <t>Categorie bambini esordienti e speranze Wushu Nan Quan “Top Class” Internazionali Codificate o Libere - 14 anni M</t>
  </si>
  <si>
    <t>Categorie bambini esordienti e speranze Wushu Nan Quan “Top Class” Internazionali Codificate o Libere - 14 anni F</t>
  </si>
  <si>
    <t>Categorie bambini esordienti e speranze Wushu Nan Quan “Top Class” Internazionali Codificate o Libere - 16 anni M</t>
  </si>
  <si>
    <t>Categorie bambini esordienti e speranze Wushu Nan Quan “Top Class” Internazionali Codificate o Libere - 16 anni F</t>
  </si>
  <si>
    <t>Categorie juniores e seniores Wushu Nan Quan “Top Class” Internazionali Codificate o Libere + 16/18 anni -1giorno M</t>
  </si>
  <si>
    <t>Categorie juniores e seniores Wushu Nan Quan “Top Class” Internazionali Codificate o Libere + 16/18 anni -1giorno F</t>
  </si>
  <si>
    <t>Categorie juniores e seniores Wushu Nan Quan “Top Class” Internazionali Codificate o Libere + 18 anni -1giorno M</t>
  </si>
  <si>
    <t>Categorie Over Wushu Nan Quan “Top Class” Internazionali Codificate o Libere + 35/50 anni -1giorno M</t>
  </si>
  <si>
    <t>Categorie juniores e seniores Wushu Nan Quan “Top Class” Internazionali Codificate o Libere + 18 anni -1 giorno F</t>
  </si>
  <si>
    <t>Categorie Over Wushu Nan Quan “Top Class” Internazionali Codificate o Libere + 35/50 anni -1 giorno F</t>
  </si>
  <si>
    <t>Categorie bambini esordienti e speranze Wushu Dao Shu “Top Class” Internazionali Codificate o Libere - 14 anni M</t>
  </si>
  <si>
    <t>Categorie bambini esordienti e speranze Wushu Dao Shu “Top Class” Internazionali Codificate o Libere - 14 anni F</t>
  </si>
  <si>
    <t>Categorie bambini esordienti e speranze Wushu Dao Shu “Top Class” Internazionali Codificate o Libere - 16 anni M</t>
  </si>
  <si>
    <t>Categorie bambini esordienti e speranze Wushu Dao Shu “Top Class” Internazionali Codificate o Libere - 16 anni F</t>
  </si>
  <si>
    <t>Categorie juniores e seniores Wushu Dao Shu “Top Class” Internazionali Codificate o Libere + 16/18 anni -1giorno M</t>
  </si>
  <si>
    <t>Categorie juniores e seniores Wushu Dao Shu “Top Class” Internazionali Codificate o Libere + 16/18 anni -1giorno F</t>
  </si>
  <si>
    <t>Categorie juniores e seniores Wushu Dao Shu “Top Class” Internazionali Codificate o Libere + 18 anni -1giorno M</t>
  </si>
  <si>
    <t>Categorie Over Wushu Dao Shu “Top Class” Internazionali Codificate o Libere + 35/50 anni -1giorno M</t>
  </si>
  <si>
    <t>Categorie juniores e seniores Wushu Dao Shu “Top Class” Internazionali Codificate o Libere + 18 anni -1 giorno F</t>
  </si>
  <si>
    <t>Categorie Over Wushu Dao Shu “Top Class” Internazionali Codificate o Libere + 35/50 anni -1 giorno F</t>
  </si>
  <si>
    <t>Categorie bambini esordienti e speranze Wushu Jian Shu “Top Class” Internazionali Codificate o Libere - 14 anni M</t>
  </si>
  <si>
    <t>Categorie bambini esordienti e speranze Wushu Jian Shu “Top Class” Internazionali Codificate o Libere - 14 anni F</t>
  </si>
  <si>
    <t>Categorie bambini esordienti e speranze Wushu Jian Shu “Top Class” Internazionali Codificate o Libere - 16 anni M</t>
  </si>
  <si>
    <t>Categorie bambini esordienti e speranze Wushu Jian Shu “Top Class” Internazionali Codificate o Libere - 16 anni F</t>
  </si>
  <si>
    <t>Categorie juniores e seniores Wushu Jian Shu “Top Class” Internazionali Codificate o Libere + 16/18 anni -1giorno M</t>
  </si>
  <si>
    <t>Categorie juniores e seniores Wushu Jian Shu “Top Class” Internazionali Codificate o Libere + 16/18 anni -1giorno F</t>
  </si>
  <si>
    <t>Categorie juniores e seniores Wushu Jian Shu “Top Class” Internazionali Codificate o Libere + 18 anni -1giorno M</t>
  </si>
  <si>
    <t>Categorie Over Wushu Jian Shu “Top Class” Internazionali Codificate o Libere + 35/50 anni -1giorno M</t>
  </si>
  <si>
    <t>Categorie juniores e seniores Wushu Jian Shu “Top Class” Internazionali Codificate o Libere + 18 anni -1 giorno F</t>
  </si>
  <si>
    <t>Categorie Over Wushu Jian Shu “Top Class” Internazionali Codificate o Libere + 35/50 anni -1 giorno F</t>
  </si>
  <si>
    <t>Categorie bambini esordienti e speranze Wushu Nan Dao “Top Class” Internazionali Codificate o Libere - 14 anni M</t>
  </si>
  <si>
    <t>Categorie bambini esordienti e speranze Wushu Nan Dao “Top Class” Internazionali Codificate o Libere - 14 anni F</t>
  </si>
  <si>
    <t>Categorie bambini esordienti e speranze Wushu Nan Dao “Top Class” Internazionali Codificate o Libere - 16 anni M</t>
  </si>
  <si>
    <t>Categorie bambini esordienti e speranze Wushu Nan Dao “Top Class” Internazionali Codificate o Libere - 16 anni F</t>
  </si>
  <si>
    <t>Categorie juniores e seniores Wushu Nan Dao “Top Class” Internazionali Codificate o Libere + 16/18 anni -1giorno M</t>
  </si>
  <si>
    <t>Categorie juniores e seniores Wushu Nan Dao “Top Class” Internazionali Codificate o Libere + 16/18 anni -1giorno F</t>
  </si>
  <si>
    <t>Categorie juniores e seniores Wushu Nan Dao “Top Class” Internazionali Codificate o Libere + 18 anni -1giorno M</t>
  </si>
  <si>
    <t>Categorie Over Wushu Nan Dao “Top Class” Internazionali Codificate o Libere + 35/50 anni -1giorno M</t>
  </si>
  <si>
    <t>Categorie juniores e seniores Wushu Nan Dao “Top Class” Internazionali Codificate o Libere + 18 anni -1 giorno F</t>
  </si>
  <si>
    <t>Categorie Over Wushu Nan Dao “Top Class” Internazionali Codificate o Libere + 35/50 anni -1 giorno F</t>
  </si>
  <si>
    <t>Categorie bambini esordienti e speranze Wushu Gun Shu “Top Class” Internazionali Codificate o Libere - 14 anni M</t>
  </si>
  <si>
    <t>Categorie bambini esordienti e speranze Wushu Gun Shu “Top Class” Internazionali Codificate o Libere - 14 anni F</t>
  </si>
  <si>
    <t>Categorie bambini esordienti e speranze Wushu Gun Shu “Top Class” Internazionali Codificate o Libere - 16 anni M</t>
  </si>
  <si>
    <t>Categorie bambini esordienti e speranze Wushu Gun Shu “Top Class” Internazionali Codificate o Libere - 16 anni F</t>
  </si>
  <si>
    <t>Categorie juniores e seniores Wushu Gun Shu “Top Class” Internazionali Codificate o Libere + 16/18 anni -1giorno M</t>
  </si>
  <si>
    <t>Categorie juniores e seniores Wushu Gun Shu “Top Class” Internazionali Codificate o Libere + 16/18 anni -1giorno F</t>
  </si>
  <si>
    <t>Categorie juniores e seniores Wushu Gun Shu “Top Class” Internazionali Codificate o Libere + 18 anni -1giorno M</t>
  </si>
  <si>
    <t>Categorie Over Wushu Gun Shu “Top Class” Internazionali Codificate o Libere + 35/50 anni -1giorno M</t>
  </si>
  <si>
    <t>Categorie juniores e seniores Wushu Gun Shu “Top Class” Internazionali Codificate o Libere + 18 anni -1 giorno F</t>
  </si>
  <si>
    <t>Categorie Over Wushu Gun Shu “Top Class” Internazionali Codificate o Libere + 35/50 anni -1 giorno F</t>
  </si>
  <si>
    <t>Categorie bambini esordienti e speranze Wushu Qiang Shu “Top Class” Internazionali Codificate o Libere - 14 anni M</t>
  </si>
  <si>
    <t>Categorie bambini esordienti e speranze Wushu Qiang Shu “Top Class” Internazionali Codificate o Libere - 14 anni F</t>
  </si>
  <si>
    <t>Categorie bambini esordienti e speranze Wushu Qiang Shu “Top Class” Internazionali Codificate o Libere - 16 anni M</t>
  </si>
  <si>
    <t>Categorie bambini esordienti e speranze Wushu Qiang Shu “Top Class” Internazionali Codificate o Libere - 16 anni F</t>
  </si>
  <si>
    <t>Categorie juniores e seniores Wushu Qiang Shu “Top Class” Internazionali Codificate o Libere + 16/18 anni -1giorno M</t>
  </si>
  <si>
    <t>Categorie juniores e seniores Wushu Qiang Shu “Top Class” Internazionali Codificate o Libere + 16/18 anni -1giorno F</t>
  </si>
  <si>
    <t>Categorie juniores e seniores Wushu Qiang Shu “Top Class” Internazionali Codificate o Libere + 18 anni -1giorno M</t>
  </si>
  <si>
    <t>Categorie Over Wushu Qiang Shu “Top Class” Internazionali Codificate o Libere + 35/50 anni -1giorno M</t>
  </si>
  <si>
    <t>Categorie juniores e seniores Wushu Qiang Shu “Top Class” Internazionali Codificate o Libere + 18 anni -1 giorno F</t>
  </si>
  <si>
    <t>Categorie Over Wushu Qiang Shu “Top Class” Internazionali Codificate o Libere + 35/50 anni -1 giorno F</t>
  </si>
  <si>
    <t>Categorie bambini esordienti e speranze Wushu Nan Gun “Top Class” Internazionali Codificate o Libere - 14 anni M</t>
  </si>
  <si>
    <t>Categorie bambini esordienti e speranze Wushu Nan Gun “Top Class” Internazionali Codificate o Libere - 14 anni F</t>
  </si>
  <si>
    <t>Categorie bambini esordienti e speranze Wushu Nan Gun “Top Class” Internazionali Codificate o Libere - 16 anni M</t>
  </si>
  <si>
    <t>Categorie bambini esordienti e speranze Wushu Nan Gun “Top Class” Internazionali Codificate o Libere - 16 anni F</t>
  </si>
  <si>
    <t>Categorie juniores e seniores Wushu Nan Gun “Top Class” Internazionali Codificate o Libere + 16/18 anni -1giorno M</t>
  </si>
  <si>
    <t>Categorie juniores e seniores Wushu Nan Gun “Top Class” Internazionali Codificate o Libere + 16/18 anni -1giorno F</t>
  </si>
  <si>
    <t>Categorie juniores e seniores Wushu Nan Gun “Top Class” Internazionali Codificate o Libere + 18 anni -1giorno M</t>
  </si>
  <si>
    <t>Categorie Over Wushu Nan Gun “Top Class” Internazionali Codificate o Libere + 35/50 anni -1giorno M</t>
  </si>
  <si>
    <t>Categorie juniores e seniores Wushu Nan Gun “Top Class” Internazionali Codificate o Libere + 18 anni -1 giorno F</t>
  </si>
  <si>
    <t>Categorie Over Wushu Nan Gun “Top Class” Internazionali Codificate o Libere + 35/50 anni -1 giorno F</t>
  </si>
  <si>
    <t>Categoria Bambini e Esordienti Wushu dimostrativo mani nude Xiang Xing Quan – Zui Quan  “Stili Imitativi Animali e Ubriaco” m/f –12 anni</t>
  </si>
  <si>
    <t>Categoria Bambini e Esordienti Wushu dimostrativo mani nude Xiang Xing Quan – Zui Quan  “Stili Imitativi Animali e Ubriaco” m/f –14 anni</t>
  </si>
  <si>
    <t>Categoria Bambini e Esordienti Wushu dimostrativo mani nude Xiang Xing Quan – Zui Quan  “Stili Imitativi Animali e Ubriaco” m/f –16 anni</t>
  </si>
  <si>
    <t>Categoria juniores seniores e over Wushu dimostrativo mani nude Xiang Xing Quan – Zui Quan  “Stili Imitativi Animali e Ubriaco” m/f +16/50 anni -1 giorno</t>
  </si>
  <si>
    <t>Categoria Bambini e Esordienti Wushu dimostrativo mani nude Tong Bi Quan – Fan Zi Quan – Pi Gua Quan m/f –12 anni</t>
  </si>
  <si>
    <t>Categoria Bambini e Esordienti Wushu dimostrativo mani nude Tong Bi Quan – Fan Zi Quan – Pi Gua Quan m/f –14 anni</t>
  </si>
  <si>
    <t>Categoria Bambini e Esordienti Wushu dimostrativo mani nude Tong Bi Quan – Fan Zi Quan – Pi Gua Quan m/f –16 anni</t>
  </si>
  <si>
    <t>Categoria juniores seniores e over Wushu dimostrativo mani nude Tong Bi Quan – Fan Zi Quan – Pi Gua Quan m/f +16/50 anni -1 giorno</t>
  </si>
  <si>
    <t>Categoria Bambini e Esordienti Wushu Armi Dimostrative “snodate, doppie, spada dell’ubriaco ecc…” m/f –12 anni</t>
  </si>
  <si>
    <t>Categoria Bambini e Esordienti Wushu Armi Dimostrative “snodate, doppie, spada dell’ubriaco ecc…” m/f –14 anni</t>
  </si>
  <si>
    <t>Categoria Bambini e Esordienti Wushu Armi Dimostrative “snodate, doppie, spada dell’ubriaco ecc…” m/f –16 anni</t>
  </si>
  <si>
    <t>Categoria juniores seniores e over Wushu Armi Dimostrative “snodate, doppie, spada dell’ubriaco ecc…” m/f +16/50 anni -1 giorno</t>
  </si>
  <si>
    <t>Categoria Bambini e Esordienti Wushu dimostrativo mani nude Ji Ti Taolu “Forme di Gruppo” m/f –12 anni</t>
  </si>
  <si>
    <t>Categoria Bambini e Esordienti Wushu dimostrativo mani nude Ji Ti Taolu “Forme di Gruppo” m/f –14 anni</t>
  </si>
  <si>
    <t>Categoria Bambini e Esordienti Wushu dimostrativo mani nude Ji Ti Taolu “Forme di Gruppo” m/f –16 anni</t>
  </si>
  <si>
    <t>Categoria juniores seniores e over Wushu dimostrativo mani nude Ji Ti Taolu “Forme di Gruppo” m/f +16/50 anni -1 giorno</t>
  </si>
  <si>
    <t>Categoria Bambini e Esordienti Wushu dimostrativo mani nude Duilian “Combattimento Prestabilito” m/f –12 anni</t>
  </si>
  <si>
    <t>Categoria Bambini e Esordienti Wushu dimostrativo mani nude Duilian “Combattimento Prestabilito” m/f –14 anni</t>
  </si>
  <si>
    <t>Categoria Bambini e Esordienti Wushu dimostrativo mani nude Duilian “Combattimento Prestabilito” m/f –16 anni</t>
  </si>
  <si>
    <t>Categoria juniores seniores e over Wushu dimostrativo mani nude Duilian “Combattimento Prestabilito” m/f +16/50 anni -1 giorno</t>
  </si>
  <si>
    <t xml:space="preserve">Bonifico Bancario intestato a:
</t>
  </si>
  <si>
    <t>IBAN Num:</t>
  </si>
  <si>
    <t>Combattimento Tradizionale Senza KO Esordienti 1° Livello maschile 8-10 anni +1,45 cm.</t>
  </si>
  <si>
    <t>Combattimento Tradizionale Senza KO Esordienti 1° Livello maschile 10-12 anni –1,55 cm.</t>
  </si>
  <si>
    <t>Combattimento Tradizionale Senza KO Esordienti 1° Livello maschile 10-12 anni +1,55 cm.</t>
  </si>
  <si>
    <t>Combattimento Tradizionale Senza KO Esordienti 1° Livello maschile 12-14 anni -1,65 cm.</t>
  </si>
  <si>
    <t>Combattimento Tradizionale Senza KO Esordienti 1° Livello maschile 12-14 anni +1,65 cm.</t>
  </si>
  <si>
    <t>Combattimento Tradizionale Senza KO Bambini    1° Livello femminile 6-8 anni</t>
  </si>
  <si>
    <t>Combattimento Tradizionale Senza KO Esordienti 1° Livello femminile 8-10 anni</t>
  </si>
  <si>
    <t>Combattimento Tradizionale Senza KO Esordienti 1° Livello femminile 10-12 anni</t>
  </si>
  <si>
    <t>Combattimento Tradizionale Senza KO Esordienti 1° Livello femminile 12-14 anni</t>
  </si>
  <si>
    <t>Combattimento Tradizionale Senza KO Juniores femminile 1° Livello –50 kg. 16/18 anni</t>
  </si>
  <si>
    <t>Combattimento Tradizionale Senza KO Esordienti maschile 2° Livello + 24 mesi pratica 14-16 anni -1 giorno maschile -175cm</t>
  </si>
  <si>
    <t>Combattimento Tradizionale Senza KO Esordienti maschile 2° Livello + 24 mesi pratica 14-16 anni -1 giorno +175cm</t>
  </si>
  <si>
    <t xml:space="preserve">Combattimento Tradizionale Senza KO Esordienti femminile 2° Livello + 24 mesi pratica 14-16 anni -1 giorno </t>
  </si>
  <si>
    <t>Categoria stile Ba Gua Zhang maschile e femminile dai 1 ai 2 minuti -35 anni</t>
  </si>
  <si>
    <t>Categoria stile Ba Gua Zhang maschile e femminile dai 1 ai 2 minuti da 35 a 55 anni</t>
  </si>
  <si>
    <t>Categoria stile Ba Gua Zhang maschile e femminile dai 1 ai 2 minuti +55 anni</t>
  </si>
  <si>
    <t>Categoria stile Xing Yi Quan maschile e femminile dai 1 ai 2 minuti -35 anni</t>
  </si>
  <si>
    <t>Categoria stile Xing Yi Quan maschile e femminile dai 1 ai 2 minuti da 35 a 55 anni</t>
  </si>
  <si>
    <t>Categoria stile Xing Yi Quan maschile e femminile dai 1 ai 2 minuti +55 anni</t>
  </si>
  <si>
    <t xml:space="preserve"> Categoria stile Ba Gua Zhang maschile e femminile con armi dai 1 ai 3 minuti -35 anni</t>
  </si>
  <si>
    <t>Categoria stile Ba Gua Zhang maschile e femminile con armi dai 1 ai 3 minuti da 35 a 55 anni</t>
  </si>
  <si>
    <t>Categoria stile Ba Gua Zhang maschile e femminile con armi dai 1 ai 3 minuti +55 anni</t>
  </si>
  <si>
    <t>Categoria stile Xing Yi Quan maschile e femminile con armi dai 1 ai 2 minuti -35 anni</t>
  </si>
  <si>
    <t>Categoria stile Xing Yi Quan maschile e femminile con armi dai 1 ai 2 minuti da 35 a 55 anni</t>
  </si>
  <si>
    <t>Categoria stile Xing Yi Quan maschile e femminile con armi dai 1 ai 2 minuti +55 anni</t>
  </si>
  <si>
    <t>Di Dang Quan “Cadute” Categoria Unica Bambini e Esordienti mani nude  m/f –12 anni</t>
  </si>
  <si>
    <t>Di Dang Quan “Cadute” Categoria Unica Bambini e Esordienti mani nude m/f 12/14 anni</t>
  </si>
  <si>
    <t>Di Dang Quan “Cadute” Categoria Unica Bambini e Esordienti mani nude m/f 14/16 anni</t>
  </si>
  <si>
    <t>Di Dang Quan “Cadute” Categoria Unica juniores seniores e over mani nude m/f +16/50 anni -1 giorno</t>
  </si>
  <si>
    <t>Categoria Esordienti mani nude m/f 10-12 anni -1 giorno primo livello -24 mesi pratica  stili del Nord</t>
  </si>
  <si>
    <t>Categoria Esordienti mani nude m/f 12-14 anni -1 giorno primo livello -24 mesi pratica stili del Nord</t>
  </si>
  <si>
    <t>Categoria Speranze mani nude maschile 14-16 anni -1 giorno primo livello -24 mesi pratica stili del Nord</t>
  </si>
  <si>
    <t>Categoria Speranze mani nude femminile 14-16 anni -1 giorno primo livello -24 mesi pratica stili del Nord</t>
  </si>
  <si>
    <t>Categoria Esordienti mani nude m/f 10-12 anni -1 giorno secondo livello +24 mesi pratica  stili del Nord</t>
  </si>
  <si>
    <t>Categoria Esordienti mani nude m/f 12-14 anni -1 giorno secondo livello +24 mesi pratica  stili del Nord</t>
  </si>
  <si>
    <t>Categoria Speranze mani nude maschile 14-16 anni -1 giorno secondo livello +24 mesi pratica  stili del Nord</t>
  </si>
  <si>
    <t>Categoria Speranze mani nude femminile 14-16 anni -1 giorno secondo livello +24 mesi pratica  stili del Nord</t>
  </si>
  <si>
    <t>Categoria Esordienti mani nude m/f 10-12 anni -1 giorno primo livello -24 mesi pratica  stili del Sud</t>
  </si>
  <si>
    <t>Categoria Esordienti mani nude m/f 12-14 anni -1 giorno primo livello -24 mesi pratica stili del Sud</t>
  </si>
  <si>
    <t>Categoria Speranze mani nude maschile 14-16 anni -1 giorno primo livello -24 mesi pratica stili del Sud</t>
  </si>
  <si>
    <t>Categoria Speranze mani nude femminile 14-16 anni -1 giorno primo livello -24 mesi pratica stili del Sud</t>
  </si>
  <si>
    <t>Categoria Esordienti mani nude m/f 10-12 anni -1 giorno secondo livello +24 mesi pratica  stili del Sud</t>
  </si>
  <si>
    <t>Categoria Esordienti mani nude m/f 12-14 anni -1 giorno secondo livello +24 mesi pratica  stili del Sud</t>
  </si>
  <si>
    <t>Categoria Speranze mani nude maschile 14-16 anni -1 giorno secondo livello +24 mesi pratica  stili del Sud</t>
  </si>
  <si>
    <t>Categoria Speranze mani nude femminile 14-16 anni -1 giorno secondo livello +24 mesi pratica  stili del Sud</t>
  </si>
  <si>
    <r>
      <t xml:space="preserve">Categoria Wushu 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Nan Quan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16 Mov. 2 Linee Codificata m 14-16 anni -1 Giorno</t>
    </r>
  </si>
  <si>
    <t>Categoria Bambini mani nude m/f 6-8 anni -1 giorno stili Tradizionali Wai Jia</t>
  </si>
  <si>
    <t>Categoria Esordienti mani nude m/f 8-10 anni -1 giorno stili Tradizionali Wai Jia</t>
  </si>
  <si>
    <t>Categoria Esordienti mani nude m/f 10-12 anni -1 giorno primo livello -24 mesi pratica  stili Tradizionali Wai Jia</t>
  </si>
  <si>
    <t>Categoria Esordienti mani nude m/f 12-14 anni -1 giorno primo livello -24 mesi pratica stili Tradizionali Wai Jia</t>
  </si>
  <si>
    <t>Categoria Speranze mani nude maschile 14-16 anni -1 giorno primo livello -24 mesi pratica stili Tradizionali Wai Jia</t>
  </si>
  <si>
    <t>Categoria Speranze mani nude femminile 14-16 anni -1 giorno primo livello -24 mesi pratica stili Tradizionali Wai Jia</t>
  </si>
  <si>
    <t>Categoria Esordienti mani nude m/f 10-12 anni -1 giorno secondo livello +24 mesi pratica  stili Tradizionali Wai Jia</t>
  </si>
  <si>
    <t>Categoria Esordienti mani nude m/f 12-14 anni -1 giorno secondo livello +24 mesi pratica  stili Tradizionali Wai Jia</t>
  </si>
  <si>
    <t>Categoria Speranze mani nude maschile 14-16 anni -1 giorno secondo livello +24 mesi pratica  stili Tradizionali Wai Jia</t>
  </si>
  <si>
    <t>Categoria Speranze mani nude femminile 14-16 anni -1 giorno secondo livello +24 mesi pratica  stili Tradizionali Wai Jia</t>
  </si>
  <si>
    <t>Categoria Juniores mani nude 1° livello maschile 16/18 anni -1 giorno stili Tradizionali Wai Jia</t>
  </si>
  <si>
    <t>Categoria Juniores mani nude 1° livello femminile 16/18 anni -1 giorno stili Tradizionali Wai Jia</t>
  </si>
  <si>
    <t>Categoria Juniores mani nude 2° livello maschile 16/18 anni -1 giorno stili Tradizionali Wai Jia</t>
  </si>
  <si>
    <t>Categoria Juniores mani nude 2° livello femminile 16/18 anni -1 giorno stili Tradizionali Wai Jia</t>
  </si>
  <si>
    <t>Categoria Juniores mani nude 3° livello maschile 16/18 anni -1 giorno stili Tradizionali Wai Jia</t>
  </si>
  <si>
    <t>Categoria Juniores mani nude 3° livello femminile 16/18 anni -1 giorno stili Tradizionali Wai Jia</t>
  </si>
  <si>
    <t>Categoria Juniores mani nude 1° livello maschile 18/35 anni -1 giorno stili Tradizionali Wai Jia</t>
  </si>
  <si>
    <t>Categoria Seniores mani nude 1° livello femminile 18/35 anni -1 giorno stili Tradizionali Wai Jia</t>
  </si>
  <si>
    <t>Categoria Seniores mani nude 2° livello maschile 18/35 anni -1 giorno stili Tradizionali Wai Jia</t>
  </si>
  <si>
    <t>Categoria Seniores mani nude 2° livello femminile 18/35 anni -1 giorno stili Tradizionali Wai Jia</t>
  </si>
  <si>
    <t>Categoria Seniores mani nude 3° livello maschile 18/35 anni -1 giorno stili Tradizionali Wai Jia</t>
  </si>
  <si>
    <t>Categoria Seniores mani nude 3° livello femminile 18/35 anni -1 giorno stili Tradizionali Wai Jia</t>
  </si>
  <si>
    <t>Categoria Over mani nude maschile   35/50 anni -1 giorno stili Tradizionali Wai Jia</t>
  </si>
  <si>
    <t>Categoria Over mani nude femminile 35/50 anni -1 giorno stili Tradizionali Wai Jia</t>
  </si>
  <si>
    <t>Combattimento Light Sanda/Sanshou Senza KO-Bambini maschile 6/7 anni -1 giorno -28Kg</t>
  </si>
  <si>
    <t>Combattimento Light Sanda/Sanshou Senza KO-Bambini maschile 6/7 anni -1 giorno +28Kg</t>
  </si>
  <si>
    <t>Combattimento Light Sanda/Sanshou Senza KO-Bambini maschile 7/8 anni -1 giorno -35 Kg</t>
  </si>
  <si>
    <t>Combattimento Light Sanda/Sanshou Senza KO-Bambini maschile 7/8 anni -1 giorno +35Kg</t>
  </si>
  <si>
    <t>Combattimento Light Sanda/Sanshou Senza KO-Esordienti maschile 8/10 anni -1 giorno -42Kg</t>
  </si>
  <si>
    <t>Combattimento Light Sanda/Sanshou Senza KO-Esordienti maschile 8/10 anni -1 giorno +42Kg</t>
  </si>
  <si>
    <t>Combattimento Light Sanda/Sanshou Senza KO-Esordienti maschile 10/12 anni -1 giorno -49Kg</t>
  </si>
  <si>
    <t>Combattimento Light Sanda/Sanshou Senza KO-Esordienti maschile 10/12 anni -1 giorno +49Kg</t>
  </si>
  <si>
    <t>Combattimento Light Sanda/Sanshou Senza KO-Esordienti maschile 12/14 anni -1 giorno -56Kg</t>
  </si>
  <si>
    <t>Combattimento Light Sanda/Sanshou Senza KO-Esordienti maschile 12/14 anni -1 giorno +56Kg</t>
  </si>
  <si>
    <t>Combattimento Light Sanda/Sanshou Senza KO-Speranze maschile 14/16 anni -1 giorno -62Kg</t>
  </si>
  <si>
    <t>Combattimento Light Sanda/Sanshou Senza KO-Speranze maschile 14/16 anni -1 giorno +62Kg</t>
  </si>
  <si>
    <t>Combattimento Light Sanda/Sanshou Senza KO-Novizi Juniores maschile –52kg. 16/18 anni -1 giorno</t>
  </si>
  <si>
    <t>Combattimento Light Sanda/Sanshou Senza KO-Novizi Juniores maschile 52/56 kg. 16/18 anni -1 giorno</t>
  </si>
  <si>
    <t>Combattimento Light Sanda/Sanshou Senza KO-Novizi Juniores maschile 56/60 kg. 16/18 anni -1 giorno</t>
  </si>
  <si>
    <t>Combattimento Light Sanda/Sanshou Senza KO-Novizi Juniores maschile 60/65 kg. 16/18 anni -1 giorno</t>
  </si>
  <si>
    <t>Combattimento Light Sanda/Sanshou Senza KO-Novizi Juniores maschile 65/70 kg. 16/18 anni -1 giorno</t>
  </si>
  <si>
    <t>Combattimento Light Sanda/Sanshou Senza KO-Novizi Juniores maschile 70/75 kg. 16/18 anni -1 giorno</t>
  </si>
  <si>
    <t>Combattimento Light Sanda/Sanshou Senza KO-Novizi Juniores maschile 75/80 kg. 16/18 anni -1 giorno</t>
  </si>
  <si>
    <t>Combattimento Light Sanda/Sanshou Senza KO-Novizi Juniores maschile 80/85 kg. 16/18 anni -1 giorno</t>
  </si>
  <si>
    <t>Combattimento Light Sanda/Sanshou Senza KO-Novizi Juniores maschile 85/90 kg. 16/18 anni -1 giorno</t>
  </si>
  <si>
    <t>Combattimento Light Sanda/Sanshou Senza KO-Novizi Juniores maschile +90 kg. 16/18 anni -1 giorno</t>
  </si>
  <si>
    <t>Combattimento Light Sanda/Sanshou Senza KO-Bambini femminile 6/7 anni -1 giorno -28Kg</t>
  </si>
  <si>
    <t>Combattimento Light Sanda/Sanshou Senza KO-Bambini femminile 6/7 anni -1 giorno +28Kg</t>
  </si>
  <si>
    <t>Combattimento Light Sanda/Sanshou Senza KO-Bambini femminile 7/8 anni -1 giorno -35 Kg</t>
  </si>
  <si>
    <t>Combattimento Light Sanda/Sanshou Senza KO-Bambini femminile 7/8 anni -1 giorno +35Kg</t>
  </si>
  <si>
    <t>Combattimento Light Sanda/Sanshou Senza KO-Esordienti femminile 8/10 anni -1 giorno -42Kg</t>
  </si>
  <si>
    <t>Combattimento Light Sanda/Sanshou Senza KO-Esordienti femminile 8/10 anni -1 giorno +42Kg</t>
  </si>
  <si>
    <t>Combattimento Light Sanda/Sanshou Senza KO-Esordienti femminile 10/12 anni -1 giorno -49Kg</t>
  </si>
  <si>
    <t>Combattimento Light Sanda/Sanshou Senza KO-Esordienti femminile 10/12 anni -1 giorno +49Kg</t>
  </si>
  <si>
    <t>Combattimento Light Sanda/Sanshou Senza KO-Esordienti femminile 12/14 anni -1 giorno -56Kg</t>
  </si>
  <si>
    <t>Combattimento Light Sanda/Sanshou Senza KO-Esordienti femminile 12/14 anni -1 giorno +56Kg</t>
  </si>
  <si>
    <t>Combattimento Light Sanda/Sanshou Senza KO-Speranze femminile 14/16 anni -1 giorno -62Kg</t>
  </si>
  <si>
    <t>Combattimento Light Sanda/Sanshou Senza KO-Speranze femminile 14/16 anni -1 giorno +62Kg</t>
  </si>
  <si>
    <t>Combattimento Light Sanda/Sanshou Senza KO-Novizi Juniores femminile –52kg. 16/18 anni -1 giorno</t>
  </si>
  <si>
    <t>Combattimento Light Sanda/Sanshou Senza KO-Novizi Juniores femminile 52/56 kg. 16/18 anni -1 giorno</t>
  </si>
  <si>
    <t>Combattimento Light Sanda/Sanshou Senza KO-Novizi Juniores femminile 56/60 kg. 16/18 anni -1 giorno</t>
  </si>
  <si>
    <t>Combattimento Light Sanda/Sanshou Senza KO-Novizi Juniores femminile 60/65 kg. 16/18 anni -1 giorno</t>
  </si>
  <si>
    <t>Combattimento Light Sanda/Sanshou Senza KO-Novizi Juniores femminile 65/70 kg. 16/18 anni -1 giorno</t>
  </si>
  <si>
    <t>Combattimento Light Sanda/Sanshou Senza KO-Novizi Juniores femminile   +70 kg. 16/18 anni -1 giorno</t>
  </si>
  <si>
    <t>Combattimento Light Sanda/Sanshou Senza KO-Novizi Seniores maschile –52 kg. 18/35 anni -1 giorno</t>
  </si>
  <si>
    <t>Combattimento Light Sanda/Sanshou Senza KO-Novizi Seniores maschile 52/56 kg. 18/35 anni -1 giorno</t>
  </si>
  <si>
    <t>Combattimento Light Sanda/Sanshou Senza KO-Novizi Seniores maschile 56/60 kg. 18/35 anni -1 giorno</t>
  </si>
  <si>
    <t>Combattimento Light Sanda/Sanshou Senza KO-Novizi Seniores maschile 60/65 kg. 18/35 anni -1 giorno</t>
  </si>
  <si>
    <t>Combattimento Light Sanda/Sanshou Senza KO-Novizi Seniores maschile 65/70 kg. 18/35 anni -1 giorno</t>
  </si>
  <si>
    <t>Combattimento Light Sanda/Sanshou Senza KO-Novizi Seniores maschile 70/75 kg. 18/35 anni -1 giorno</t>
  </si>
  <si>
    <t>Combattimento Light Sanda/Sanshou Senza KO-Novizi Seniores maschile 75/80 kg. 18/35 anni -1 giorno</t>
  </si>
  <si>
    <t>Combattimento Light Sanda/Sanshou Senza KO-Novizi Seniores maschile 80/85 kg. 18/35 anni -1 giorno</t>
  </si>
  <si>
    <t>Combattimento Light Sanda/Sanshou Senza KO-Novizi Seniores maschile 85/90 kg. 18/35 anni -1 giorno</t>
  </si>
  <si>
    <t>Combattimento Light Sanda/Sanshou Senza KO-Novizi Seniores maschile    +90 kg. 18/35 anni -1 giorno</t>
  </si>
  <si>
    <t>Combattimento Light Sanda/Sanshou Senza KO-Novizi Seniores femminile –52kg. 18/35 anni -1 giorno</t>
  </si>
  <si>
    <t>Combattimento Light Sanda/Sanshou Senza KO-Novizi Seniores femminile 52/56 kg. 18/35 anni -1 giorno</t>
  </si>
  <si>
    <t>Combattimento Light Sanda/Sanshou Senza KO-Novizi Seniores femminile 56/60 kg. 18/35 anni -1 giorno</t>
  </si>
  <si>
    <t>Combattimento Light Sanda/Sanshou Senza KO-Novizi Seniores femminile 60/65 kg. 18/35 anni -1 giorno</t>
  </si>
  <si>
    <t>Combattimento Light Sanda/Sanshou Senza KO-Novizi Seniores femminile 65/70 kg. 18/35 anni -1 giorno</t>
  </si>
  <si>
    <t>Combattimento Light Sanda/Sanshou Senza KO-Novizi Seniores femminile 70-75 kg. 18/35 anni -1 giorno</t>
  </si>
  <si>
    <t>Combattimento Light Sanda/Sanshou Senza KO-Novizi Seniores femminile    +75 kg. 18/35 anni -1 giorno</t>
  </si>
  <si>
    <t xml:space="preserve">Combattimento Light Sanda/Sanshou Senza KO Over  maschile -52 kg. 35/50 anni </t>
  </si>
  <si>
    <t>Combattimento Light Sanda/Sanshou Senza KO Over maschile 52/56 kg. 35/50 anni</t>
  </si>
  <si>
    <t>Combattimento Light Sanda/Sanshou Senza KO Over maschile 56/60 kg. 35/50 anni</t>
  </si>
  <si>
    <t>Combattimento Light Sanda/Sanshou Senza KO Over maschile 60/65 kg. 35/50 anni</t>
  </si>
  <si>
    <t>Combattimento Light Sanda/Sanshou Senza KO Over maschile 65/70 kg. 35/50 anni</t>
  </si>
  <si>
    <t>Combattimento Light Sanda/Sanshou Senza KO Over maschile 70/75 kg. 35/50 anni</t>
  </si>
  <si>
    <t>Combattimento Light Sanda/Sanshou Senza KO Over maschile 75/80 kg. 35/50 anni</t>
  </si>
  <si>
    <t>Combattimento Light Sanda/Sanshou Senza KO Over maschile 80/85 kg. 35/50 anni</t>
  </si>
  <si>
    <t>Combattimento Light Sanda/Sanshou Senza KO Over maschile 85/90 kg. 35/50 anni</t>
  </si>
  <si>
    <t>Combattimento Light Sanda/Sanshou Senza KO Over maschile    +90 kg. 35/50 anni</t>
  </si>
  <si>
    <t>Combattimento Light Sanda/Sanshou Senza KO Over femminile    –52 kg. 35/50 anni</t>
  </si>
  <si>
    <t>Combattimento Light Sanda/Sanshou Senza KO Over femminile 52/56 kg. 35/50 anni</t>
  </si>
  <si>
    <t>Combattimento Light Sanda/Sanshou Senza KO Over femminile 56/60 kg. 35/50 anni</t>
  </si>
  <si>
    <t>Combattimento Light Sanda/Sanshou Senza KO Over femminile 60/65 kg. 35/50 anni</t>
  </si>
  <si>
    <t>Combattimento Light Sanda/Sanshou Senza KO Over femminile 65/70 kg. 35/50 anni</t>
  </si>
  <si>
    <t>Combattimento Light Sanda/Sanshou Senza KO Over femminile 70/75 kg. 35/50 anni</t>
  </si>
  <si>
    <t>Combattimento Light Sanda/Sanshou Senza KO Over femminile    +75 kg. 35/50 anni</t>
  </si>
  <si>
    <t>Combattimento Tradizionale Senza KO Speranze  1° Livello maschile 14-16 anni -1,75 cm.</t>
  </si>
  <si>
    <t>Combattimento Tradizionale Senza KO Speranze  1° Livello maschile 14-16 anni +1,75 cm.</t>
  </si>
  <si>
    <t>Combattimento Tradizionale Senza KO Speranze  1° Livello femminile 14-16 anni</t>
  </si>
  <si>
    <t>ISCRITTI: MSP</t>
  </si>
  <si>
    <t>Organizzatori: M° Baglieri A. Cell: 333-6534938 - M°Miolano G.Luca Cell. 338-3180790</t>
  </si>
  <si>
    <t xml:space="preserve">SCUOLA KUNG FU TOUEI-CHOU MONVISO A.S.D. </t>
  </si>
  <si>
    <t>MIOLANO GIANLUCA VIA FUCINA  13 - 12034 PAESANA (CN)</t>
  </si>
  <si>
    <t>IT64M0306946701100000002174</t>
  </si>
  <si>
    <t xml:space="preserve">IL COMITATO SI RISERVA DI ACCORPARE LE CATEGORIE CON MENO DI 3 ATLETI  ISCRITTI </t>
  </si>
  <si>
    <t>CATEGORIE COMBATTIMENTO TRADIZIONALE 1° LIVELLO</t>
  </si>
  <si>
    <t>Combattimento Tradizionale Senza KO Bambini 1° Livello maschile 6-8 anni -1,35 cm.</t>
  </si>
  <si>
    <t>Combattimento Tradizionale Senza KO Bambini    1° Livello maschile 6-8 anni +1,35 cm.</t>
  </si>
  <si>
    <t>Combattimento Tradizionale Senza KO Esordienti 1° Livello maschile 8-10 anni -1,45 cm.</t>
  </si>
  <si>
    <t>CATEGORIE COMBATTIMNETO TRADIZIONALE 2° LIVELLO</t>
  </si>
  <si>
    <t>Combattimento Light Sanda/Sanshou</t>
  </si>
  <si>
    <t>Tai Ji Quan Taolu</t>
  </si>
  <si>
    <t>Categoria stile Ba Gua Zhang - Xing Yi Quan</t>
  </si>
  <si>
    <t>Categoria Tradizionale Stili del Nord</t>
  </si>
  <si>
    <t>Categoria Tradizionale Stili del Sud</t>
  </si>
  <si>
    <t>Categoria Tradizionale Wai Jia</t>
  </si>
  <si>
    <t>Categoria Tradizionale con armi</t>
  </si>
  <si>
    <t>-   20,00 €  N1 categoria combattimento</t>
  </si>
  <si>
    <t>-   10,00 € per ogni specialità di Combattimento in più</t>
  </si>
  <si>
    <t>-   20,00 €  N3 specialità di Forme.</t>
  </si>
  <si>
    <t>-   10,00 € per ogni specialità di Forme in più oltre 3°</t>
  </si>
  <si>
    <t>CATEGORIE Armi Gommate</t>
  </si>
  <si>
    <t xml:space="preserve">Categoria Armi Gommate Duan Bing (Bastone corto)Esordienti   M/F  8-10 anni -1 giorno </t>
  </si>
  <si>
    <t>Categoria Armi Gommate Duan Bing (Bastone corto)Esordienti    Maschile 10-12 anni -1 giorno</t>
  </si>
  <si>
    <t>Categoria Armi Gommate Duan Bing (Bastone corto)Esordienti    Femminile 10-12 anni -1 giorno</t>
  </si>
  <si>
    <t>Categoria Armi Gommate Duan Bing (Bastone corto)Esordienti    Maschile 12-14 anni -1 giorno</t>
  </si>
  <si>
    <t>Categoria Armi Gommate Duan Bing (Bastone corto)Esordienti    Femminile 12-14 anni -1 giorno</t>
  </si>
  <si>
    <t>Categoria Armi Gommate Duan Bing (Bastone corto)Speranze    Maschile    14-16 anni -1 giorno</t>
  </si>
  <si>
    <t>Categoria Armi Gommate Duan Bing (Bastone corto)Speranze    Femminile 14-16 anni -1 giorno</t>
  </si>
  <si>
    <t>Categoria Armi Gommate Duan Bing (Bastone corto)Juniores    Maschile    16-18 anni -1 giorno</t>
  </si>
  <si>
    <t>Categoria Armi Gommate Duan Bing (Bastone corto)Juniores    Femminile 16-18 anni -1 giorno</t>
  </si>
  <si>
    <t>Categoria Armi Gommate Duan Bing (Bastone corto)Seniores    Maschile    18-35 anni -1 giorno</t>
  </si>
  <si>
    <t>Categoria Armi Gommate Duan Bing (Bastone corto)Seniores    Femminile 18-35 anni -1 giorno</t>
  </si>
  <si>
    <t>Categoria Armi Gommate Duan Bing (Bastone corto)Over  Maschile    35-50 anni -1 giorno</t>
  </si>
  <si>
    <t>Categoria Armi Gommate Duan Bing (Bastone corto)Over  Femminile 35-50 anni -1 giorno</t>
  </si>
  <si>
    <t xml:space="preserve">Categoria Armi Gommate shuāng jié gùn (Nunchaku) Bambini   M/F  6-8 anni -1 giorno </t>
  </si>
  <si>
    <t xml:space="preserve">Categoria Armi Gommate shuāng jié gùn (Nunchaku) Esordienti   M/F  8-10 anni -1 giorno </t>
  </si>
  <si>
    <t>Categoria Armi Gommate shuāng jié gùn (Nunchaku) Esordienti    Maschile 10-12 anni -1 giorno</t>
  </si>
  <si>
    <t>Categoria Armi Gommate shuāng jié gùn (Nunchaku) Esordienti    Femminile 10-12 anni -1 giorno</t>
  </si>
  <si>
    <t>Categoria Armi Gommate shuāng jié gùn (Nunchaku) Esordienti    Maschile 12-14 anni -1 giorno</t>
  </si>
  <si>
    <t>Categoria Armi Gommate shuāng jié gùn (Nunchaku) Esordienti    Femminile 12-14 anni -1 giorno</t>
  </si>
  <si>
    <t>Categoria Armi Gommate shuāng jié gùn (Nunchaku) Speranze      Maschile 14-16 anni -1 giorno</t>
  </si>
  <si>
    <t>Categoria Armi Gommate shuāng jié gùn (Nunchaku) Speranze      Femminile 14-16 anni -1 giorno</t>
  </si>
  <si>
    <t>Categoria Armi Gommate shuāng jié gùn (Nunchaku) Juniores    Maschile 16-18 anni -1 giorno</t>
  </si>
  <si>
    <t>Categoria Armi Gommate shuāng jié gùn (Nunchaku) Juniores    Femminile 16-18 anni -1 giorno</t>
  </si>
  <si>
    <t>Categoria Armi Gommate shuāng jié gùn (Nunchaku) Seniores    Maschile 18-35 anni -1 giorno</t>
  </si>
  <si>
    <t>Categoria Armi Gommate shuāng jié gùn (Nunchaku) Seniores    Femminile 18-35 anni -1 giorno</t>
  </si>
  <si>
    <t>Categoria Armi Gommate shuāng jié gùn (Nunchaku) Over Maschile 35-50 anni -1 giorno</t>
  </si>
  <si>
    <t>Categoria Armi Gommate shuāng jié gùn (Nunchaku) Over Femminile 35-50  anni -1 giorno</t>
  </si>
  <si>
    <t xml:space="preserve">Categoria Armi Gommate Duan Bing (Bastone corto)Bambini   M/F  6-8 anni -1 giorno </t>
  </si>
  <si>
    <t xml:space="preserve">Categoria Armi lunghe Gommate Bambini   M/F  6-8 anni -1 giorno </t>
  </si>
  <si>
    <t xml:space="preserve">Categoria Armi lunghe Gommate Esordienti   M/F  8-10 anni -1 giorno </t>
  </si>
  <si>
    <t>Categoria Armi lunghe Gommate Esordienti    Maschile    10-12 anni -1 giorno</t>
  </si>
  <si>
    <t>Categoria Armi lunghe Gommate Esordienti    Femminile 10-12 anni -1 giorno</t>
  </si>
  <si>
    <t>Categoria Armi lunghe Gommate Esordienti    Maschile    12-14 anni -1 giorno</t>
  </si>
  <si>
    <t>Categoria Armi lunghe Gommate Esordienti    Femminile 12-14 anni -1 giorno</t>
  </si>
  <si>
    <t>Categoria Armi lunghe Gommate Speranze   Maschile    14-16 anni -1 giorno</t>
  </si>
  <si>
    <t>Categoria Armi lunghe Gommate Speranze   Femminile 14-16 anni -1 giorno</t>
  </si>
  <si>
    <t>Categoria Armi lunghe Gommate Juniores    Maschile    16-18 anni -1 giorno</t>
  </si>
  <si>
    <t>Categoria Armi lunghe Gommate Juniores    Femminile 16-18 anni -1 giorno</t>
  </si>
  <si>
    <t>Categoria Armi lunghe Gommate Seniores    Maschile    18-35 anni -1 giorno</t>
  </si>
  <si>
    <t>Categoria Armi lunghe Gommate Seniores    Femminile 18-35 anni -1 giorno</t>
  </si>
  <si>
    <t>Categoria Armi lunghe Gommate Over         Maschile 35-50 anni -1 giorno</t>
  </si>
  <si>
    <t>Categoria Armi lunghe Gommate Over         Femminile 35-50 anni -1 giorno</t>
  </si>
  <si>
    <t>Categorie  Wushu</t>
  </si>
  <si>
    <t>Combattimento Tradizionale Senza KO Juniores maschile 1° Livello  –54 kg. 16/18 anni</t>
  </si>
  <si>
    <t>Combattimento Tradizionale Senza KO Juniores maschile 1° Livello  +54-63 kg. 16/18 anni</t>
  </si>
  <si>
    <t>Combattimento Tradizionale Senza KO Juniores maschile 1° Livello + 63-73 kg. 16/18 anni</t>
  </si>
  <si>
    <t>Combattimento Tradizionale Senza KO Juniores maschile 1° Livello  +73-82 kg. 16/18 anni</t>
  </si>
  <si>
    <t>Combattimento Tradizionale Senza KO Juniores maschile 1° Livello  + 82 kg. 16/18 anni</t>
  </si>
  <si>
    <t>Combattimento Tradizionale Senza KO Juniores femminile 1° Livello  +50-59 kg. 16/18 anni</t>
  </si>
  <si>
    <t>Combattimento Tradizionale Senza KO Juniores femminile 1° Livello +59-67  kg. 16/18 anni</t>
  </si>
  <si>
    <t>Combattimento Tradizionale Senza KO Juniores femminile 1° Livello  +67-77kg. 16/18 anni</t>
  </si>
  <si>
    <t>Combattimento Tradizionale Senza KO Juniores femminile 1° Livello   +77 kg. 16/18 anni</t>
  </si>
  <si>
    <t>Combattimento Tradizionale Senza KO Seniores maschile 1° Livello  –54 kg. 18/35 anni</t>
  </si>
  <si>
    <t>Combattimento Tradizionale Senza KO Seniores maschile 1° Livello  +54-63 kg 18/35 anni</t>
  </si>
  <si>
    <t>Combattimento Tradizionale Senza KO Seniores maschile 1° Livello  +63-73 kg. 18/35 anni</t>
  </si>
  <si>
    <t>Combattimento Tradizionale Senza KO Seniores maschile 1° Livello  +73-82 kg. 18/35 anni</t>
  </si>
  <si>
    <t>Combattimento Tradizionale Senza KO Seniores maschile 1° Livello   + 82 kg. 18/35 anni</t>
  </si>
  <si>
    <t>Combattimento Tradizionale Senza KO Seniores femminile 1° Livello +50-59 kg. 18/35 anni</t>
  </si>
  <si>
    <t>Combattimento Tradizionale Senza KO Seniores femminile 1° Livello  +59- 67 kg. 18/35 anni</t>
  </si>
  <si>
    <t>Combattimento Tradizionale Senza KO Seniores femminile 1° Livello  +67-77 kg. 18/35 anni</t>
  </si>
  <si>
    <t>Combattimento Tradizionale Senza KO Seniores femminile 1° Livello  +77 kg. 18/35 anni</t>
  </si>
  <si>
    <t>Combattimento Tradizionale Senza KO Over maschile 1° Livello  –54 kg. 35/50 anni</t>
  </si>
  <si>
    <t>Combattimento Tradizionale Senza KO Over maschile 1° Livello + 54-63 kg 35/50 anni</t>
  </si>
  <si>
    <t>Combattimento Tradizionale Senza KO Over maschile 1° Livello Principianti +63-65 kg. 35/50 anni</t>
  </si>
  <si>
    <t>Combattimento Tradizionale Senza KO Over maschile 1° Livello Principianti +65-73 kg. 35/50 anni</t>
  </si>
  <si>
    <t>Combattimento Tradizionale Senza KO Over maschile 1° Livello Principianti  +73-82 kg. 35/50 anni</t>
  </si>
  <si>
    <t>Combattimento Tradizionale Senza KO Over maschile 1° Livello Principianti +82 kg. 35/50 anni</t>
  </si>
  <si>
    <t>Combattimento Tradizionale Senza KO Over femminile 1° Livello  +50-59 kg. 35/50 anni</t>
  </si>
  <si>
    <t>Combattimento Tradizionale Senza KO Over femminile 1° Livello +59-67 kg. 35/50 anni</t>
  </si>
  <si>
    <t>Combattimento Tradizionale Senza KO Over femminile 1° Livello  +67-77kg. 35/50 anni</t>
  </si>
  <si>
    <t>Combattimento Tradizionale Senza KO Over femminile 1° Livello + 77 kg. 35/50 anni</t>
  </si>
  <si>
    <t>Combattimento Tradizionale Senza KO Juniores maschile 2° Livello –54 kg. 16/18 anni</t>
  </si>
  <si>
    <t>Combattimento Tradizionale Senza KO Juniores maschile 2° Livello +54-63  kg. 16/18 anni</t>
  </si>
  <si>
    <t>Combattimento Tradizionale Senza KO Juniores maschile 2° Livello +63-73  kg. 16/18 anni</t>
  </si>
  <si>
    <t>Combattimento Tradizionale Senza KO Juniores maschile 2° Livello  +73-82 kg. 16/18 anni</t>
  </si>
  <si>
    <t>Combattimento Tradizionale Senza KO Juniores maschile 2° Livello  +82 kg. 16/18 anni</t>
  </si>
  <si>
    <t>Combattimento Tradizionale Senza KO Juniores femminile 2° Livello  –50 kg. 16/18 anni</t>
  </si>
  <si>
    <t>Combattimento Tradizionale Senza KO Juniores femminile 2° Livello +50-59 kg. 16/18 anni</t>
  </si>
  <si>
    <t>Combattimento Tradizionale Senza KO Juniores femminile 2° Livello +59-67 kg. 16/18 anni</t>
  </si>
  <si>
    <t>Combattimento Tradizionale Senza KO Juniores femminile 2° Livello +67-77kg. 16/18 anni</t>
  </si>
  <si>
    <t>Combattimento Tradizionale Senza KO Juniores femminile 2° Livello+ 77 kg. 16/18 anni</t>
  </si>
  <si>
    <t>Combattimento Tradizionale Senza KO Seniores maschile 2° Livello –54 kg. 18/35 anni</t>
  </si>
  <si>
    <t>Combattimento Tradizionale Senza KO Seniores maschile 2° Livello +54-63 kg 18/35 anni</t>
  </si>
  <si>
    <t>Combattimento Tradizionale Senza KO Seniores maschile 2° Livello  +63-73 kg. 18/35 anni</t>
  </si>
  <si>
    <t>Combattimento Tradizionale Senza KO Seniores maschile 2° Livello +73-82 kg. 18/35 anni</t>
  </si>
  <si>
    <t>Combattimento Tradizionale Senza KO Seniores maschile 2° + 82 kg. 18/35 anni</t>
  </si>
  <si>
    <t>Combattimento Tradizionale Senza KO Seniores femminile 2° Livello –50 kg. 18/35 anni</t>
  </si>
  <si>
    <t>Combattimento Tradizionale Senza KO Seniores femminile 2° Livello  +50-59 kg. 18/35 anni</t>
  </si>
  <si>
    <t>Combattimento Tradizionale Senza KO Seniores femminile 2° Livello +59-67 kg. 18/35 anni</t>
  </si>
  <si>
    <t>Combattimento Tradizionale Senza KO Seniores femminile 2° Livello  +67-77 kg. 18/35 anni</t>
  </si>
  <si>
    <t>Combattimento Tradizionale Senza KO Seniores femminile 2° Livello +77  kg. 18/35 anni</t>
  </si>
  <si>
    <t xml:space="preserve"> Combattimento Tradizionale Senza KO Over maschile 2° Livello –54 kg. 35/50 anni</t>
  </si>
  <si>
    <t xml:space="preserve"> Combattimento Tradizionale Senza KO Over maschile 2° Livello +54-63 kg 35/50 anni</t>
  </si>
  <si>
    <t xml:space="preserve"> Combattimento Tradizionale Senza KO Over maschile 2° Livello  +63-73 kg. 35/50 anni</t>
  </si>
  <si>
    <t xml:space="preserve"> Combattimento Tradizionale Senza KO Over maschile 2° Livello  +73-82 kg. 35/50 anni</t>
  </si>
  <si>
    <t xml:space="preserve"> Combattimento Tradizionale Senza KO Over maschile 2° Livello  +82 kg. 35/50 anni</t>
  </si>
  <si>
    <t>Combattimento Tradizionale Senza KO Over  femminile 2° Livello –50 kg. 35/50 anni</t>
  </si>
  <si>
    <t xml:space="preserve"> Combattimento Tradizionale Senza KO Over femminile 2° Livello  +50-59 kg. 35/50 anni</t>
  </si>
  <si>
    <t xml:space="preserve"> Combattimento Tradizionale Senza KO Over femminile 2° Livello  +59-67 kg. 35/50 anni</t>
  </si>
  <si>
    <t xml:space="preserve"> Combattimento Tradizionale Senza KO Over femminile 2° Livello  +67-77 kg. 35/50 anni</t>
  </si>
  <si>
    <t xml:space="preserve"> Combattimento Tradizionale Senza KO Over femminile 2° Livello  +77 kg. 35/50 anni</t>
  </si>
  <si>
    <t>Combattimento Tradizionale Senza KO Juniores maschile 3°Livello cinture nere –54 kg. 16/18 anni</t>
  </si>
  <si>
    <r>
      <t xml:space="preserve">Combattimento Tradizionale Senza KO Juniores maschile 3° Livello </t>
    </r>
    <r>
      <rPr>
        <sz val="9"/>
        <rFont val="Times New Roman"/>
        <family val="1"/>
      </rPr>
      <t>cinture nere</t>
    </r>
    <r>
      <rPr>
        <b/>
        <sz val="9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+54-63 kg. 16/18 anni</t>
    </r>
  </si>
  <si>
    <r>
      <t xml:space="preserve">Combattimento Tradizionale Senza KO Juniores maschile 3° Livello </t>
    </r>
    <r>
      <rPr>
        <sz val="9"/>
        <rFont val="Times New Roman"/>
        <family val="1"/>
      </rPr>
      <t>cinture nere</t>
    </r>
    <r>
      <rPr>
        <b/>
        <sz val="9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+63-73 kg. 16/18 anni</t>
    </r>
  </si>
  <si>
    <r>
      <t xml:space="preserve">Combattimento Tradizionale Senza KO Juniores maschile 3° Livello </t>
    </r>
    <r>
      <rPr>
        <sz val="9"/>
        <rFont val="Times New Roman"/>
        <family val="1"/>
      </rPr>
      <t>cinture nere</t>
    </r>
    <r>
      <rPr>
        <b/>
        <sz val="9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+74-82 kg. 16/18 anni</t>
    </r>
  </si>
  <si>
    <t>Combattimento Tradizionale Senza KO Juniores maschile 3° Livello  cinture nere + 82kg. 16/18 anni</t>
  </si>
  <si>
    <r>
      <t xml:space="preserve">Combattimento Tradizionale Senza KO Juniores femminile 3° Livello </t>
    </r>
    <r>
      <rPr>
        <b/>
        <sz val="9"/>
        <color indexed="10"/>
        <rFont val="Times New Roman"/>
        <family val="1"/>
      </rPr>
      <t>cinture nere</t>
    </r>
    <r>
      <rPr>
        <b/>
        <sz val="9"/>
        <color indexed="10"/>
        <rFont val="Times New Roman"/>
        <family val="1"/>
      </rPr>
      <t xml:space="preserve"> –50 kg. 16/18 anni</t>
    </r>
  </si>
  <si>
    <r>
      <t xml:space="preserve">Combattimento Tradizionale Senza KO Juniores femminile 3° Livello </t>
    </r>
    <r>
      <rPr>
        <sz val="10"/>
        <rFont val="Times New Roman"/>
        <family val="1"/>
      </rPr>
      <t>cinture nere +</t>
    </r>
    <r>
      <rPr>
        <sz val="9"/>
        <rFont val="Times New Roman"/>
        <family val="1"/>
      </rPr>
      <t>50-59 kg. 16/18 anni</t>
    </r>
  </si>
  <si>
    <r>
      <t xml:space="preserve">Combattimento Tradizionale Senza KO Juniores femminile 3° Livello  </t>
    </r>
    <r>
      <rPr>
        <sz val="10"/>
        <rFont val="Times New Roman"/>
        <family val="1"/>
      </rPr>
      <t xml:space="preserve">cinture nere </t>
    </r>
    <r>
      <rPr>
        <sz val="9"/>
        <rFont val="Times New Roman"/>
        <family val="1"/>
      </rPr>
      <t>+59-67 kg. 16/18 anni</t>
    </r>
  </si>
  <si>
    <r>
      <t xml:space="preserve">Combattimento Tradizionale Senza KO Juniores femminile 3° Livello  </t>
    </r>
    <r>
      <rPr>
        <sz val="10"/>
        <rFont val="Times New Roman"/>
        <family val="1"/>
      </rPr>
      <t>cinture nere +</t>
    </r>
    <r>
      <rPr>
        <sz val="9"/>
        <rFont val="Times New Roman"/>
        <family val="1"/>
      </rPr>
      <t>67-77kg. 16/18 anni</t>
    </r>
  </si>
  <si>
    <r>
      <t xml:space="preserve">Combattimento Tradizionale Senza KO Juniores femminile 3° Livello </t>
    </r>
    <r>
      <rPr>
        <sz val="10"/>
        <rFont val="Times New Roman"/>
        <family val="1"/>
      </rPr>
      <t>cinture nere</t>
    </r>
    <r>
      <rPr>
        <sz val="9"/>
        <rFont val="Times New Roman"/>
        <family val="1"/>
      </rPr>
      <t xml:space="preserve"> +77  kg. 16/18 anni</t>
    </r>
  </si>
  <si>
    <r>
      <t xml:space="preserve">Combattimento Tradizionale Senza KO Seniores maschile 3° Livello </t>
    </r>
    <r>
      <rPr>
        <b/>
        <sz val="10"/>
        <color indexed="10"/>
        <rFont val="Times New Roman"/>
        <family val="1"/>
      </rPr>
      <t>cinture nere</t>
    </r>
    <r>
      <rPr>
        <sz val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–54 kg. 18/35 anni</t>
    </r>
  </si>
  <si>
    <t>Combattimento Tradizionale Senza KO Seniores maschile 3° Livello cinture nere +54-63 kg 18/35 anni</t>
  </si>
  <si>
    <r>
      <t xml:space="preserve">Combattimento Tradizionale Senza KO Seniores maschile 3° Livello </t>
    </r>
    <r>
      <rPr>
        <sz val="10"/>
        <rFont val="Times New Roman"/>
        <family val="1"/>
      </rPr>
      <t>cinture nere +</t>
    </r>
    <r>
      <rPr>
        <sz val="9"/>
        <rFont val="Times New Roman"/>
        <family val="1"/>
      </rPr>
      <t>63-73 kg. 18/35 anni</t>
    </r>
  </si>
  <si>
    <r>
      <t xml:space="preserve">Combattimento Tradizionale Senza KO Seniores maschile 3° Livello </t>
    </r>
    <r>
      <rPr>
        <sz val="10"/>
        <rFont val="Times New Roman"/>
        <family val="1"/>
      </rPr>
      <t>cinture nere</t>
    </r>
    <r>
      <rPr>
        <sz val="9"/>
        <rFont val="Times New Roman"/>
        <family val="1"/>
      </rPr>
      <t xml:space="preserve"> +73-82 kg. 18/35 anni</t>
    </r>
  </si>
  <si>
    <r>
      <t xml:space="preserve">Combattimento Tradizionale Senza KO Seniores maschile 3° Livello  </t>
    </r>
    <r>
      <rPr>
        <sz val="10"/>
        <rFont val="Times New Roman"/>
        <family val="1"/>
      </rPr>
      <t xml:space="preserve">cinture nere </t>
    </r>
    <r>
      <rPr>
        <sz val="9"/>
        <rFont val="Times New Roman"/>
        <family val="1"/>
      </rPr>
      <t>+82  kg. 18/35 anni</t>
    </r>
  </si>
  <si>
    <r>
      <t xml:space="preserve">Combattimento Tradizionale Senza KO Seniores femminile 3° Livello </t>
    </r>
    <r>
      <rPr>
        <sz val="10"/>
        <rFont val="Times New Roman"/>
        <family val="1"/>
      </rPr>
      <t>cinture nere</t>
    </r>
    <r>
      <rPr>
        <b/>
        <sz val="9"/>
        <color indexed="10"/>
        <rFont val="Times New Roman"/>
        <family val="1"/>
      </rPr>
      <t xml:space="preserve"> –50 kg. 18/35 anni</t>
    </r>
  </si>
  <si>
    <r>
      <t xml:space="preserve">Combattimento Tradizionale Senza KO Seniores femminile 3° Livello </t>
    </r>
    <r>
      <rPr>
        <sz val="10"/>
        <rFont val="Times New Roman"/>
        <family val="1"/>
      </rPr>
      <t xml:space="preserve">cinture nere </t>
    </r>
    <r>
      <rPr>
        <sz val="9"/>
        <rFont val="Times New Roman"/>
        <family val="1"/>
      </rPr>
      <t>+50-59 kg. 18/35 anni</t>
    </r>
  </si>
  <si>
    <r>
      <t xml:space="preserve">Combattimento Tradizionale Senza KO Seniores femminile 3° Livello </t>
    </r>
    <r>
      <rPr>
        <sz val="10"/>
        <rFont val="Times New Roman"/>
        <family val="1"/>
      </rPr>
      <t>cinture nere</t>
    </r>
    <r>
      <rPr>
        <sz val="9"/>
        <rFont val="Times New Roman"/>
        <family val="1"/>
      </rPr>
      <t xml:space="preserve"> +59-67 kg. 18/35 anni</t>
    </r>
  </si>
  <si>
    <r>
      <t xml:space="preserve">Combattimento Tradizionale Senza KO Seniores femminile 3° Livello </t>
    </r>
    <r>
      <rPr>
        <sz val="10"/>
        <rFont val="Times New Roman"/>
        <family val="1"/>
      </rPr>
      <t xml:space="preserve">cinture nere </t>
    </r>
    <r>
      <rPr>
        <sz val="9"/>
        <rFont val="Times New Roman"/>
        <family val="1"/>
      </rPr>
      <t>+67-77 kg. 18/35 anni</t>
    </r>
  </si>
  <si>
    <r>
      <t xml:space="preserve">Combattimento Tradizionale Senza KO Seniores femminile 3° Livello  </t>
    </r>
    <r>
      <rPr>
        <sz val="10"/>
        <rFont val="Times New Roman"/>
        <family val="1"/>
      </rPr>
      <t xml:space="preserve">cinture nere </t>
    </r>
    <r>
      <rPr>
        <sz val="9"/>
        <rFont val="Times New Roman"/>
        <family val="1"/>
      </rPr>
      <t>+ 77 kg. 18/35 anni</t>
    </r>
  </si>
  <si>
    <r>
      <t xml:space="preserve"> Combattimento Tradizionale Senza KO Over maschile 3° Livello </t>
    </r>
    <r>
      <rPr>
        <b/>
        <sz val="10"/>
        <color indexed="10"/>
        <rFont val="Times New Roman"/>
        <family val="1"/>
      </rPr>
      <t>cinture nere</t>
    </r>
    <r>
      <rPr>
        <b/>
        <sz val="9"/>
        <color indexed="10"/>
        <rFont val="Times New Roman"/>
        <family val="1"/>
      </rPr>
      <t xml:space="preserve"> –</t>
    </r>
    <r>
      <rPr>
        <b/>
        <sz val="9"/>
        <color indexed="10"/>
        <rFont val="Times New Roman"/>
        <family val="1"/>
      </rPr>
      <t>54 kg. 35/50 anni</t>
    </r>
  </si>
  <si>
    <t xml:space="preserve"> Combattimento Tradizionale Senza KO Over  maschile 3° Livello cinture nere +54-63 kg 35/50 anni</t>
  </si>
  <si>
    <t xml:space="preserve"> Combattimento Tradizionale Senza KO Over maschile 3° Livello cinture nere +63-73 kg. 35/50 anni</t>
  </si>
  <si>
    <t xml:space="preserve"> Combattimento Tradizionale Senza KO Over maschile 3° Livello cinture nere +73-82 kg. 35/50 anni</t>
  </si>
  <si>
    <t xml:space="preserve"> Combattimento Tradizionale Senza KO Over maschile 3° Livello  cinture nere + 82 kg. 35/50 anni</t>
  </si>
  <si>
    <r>
      <t xml:space="preserve">Combattimento Tradizionale Senza KO Over  femminile 3° Livello  </t>
    </r>
    <r>
      <rPr>
        <b/>
        <sz val="10"/>
        <color indexed="10"/>
        <rFont val="Times New Roman"/>
        <family val="1"/>
      </rPr>
      <t>cinture nere</t>
    </r>
    <r>
      <rPr>
        <sz val="10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–50 kg. 35/50 anni</t>
    </r>
  </si>
  <si>
    <t xml:space="preserve"> Combattimento Tradizionale Senza KO Over femminile 3° Livello cinture nere +50-59 kg. 35/50 anni</t>
  </si>
  <si>
    <t xml:space="preserve"> Combattimento Tradizionale Senza KO Over femminile 3°Livello cinture nere +59-67 kg. 35/50 anni</t>
  </si>
  <si>
    <t xml:space="preserve"> Combattimento Tradizionale Senza KO Over femminile 3° Livello cinture nere  +67-77 kg. 35/50 anni</t>
  </si>
  <si>
    <t xml:space="preserve"> Combattimento Tradizionale Senza KO Over femminile 3° Livello  cinture nere  + 77 kg. 35/50 anni</t>
  </si>
  <si>
    <t>Max 5 categorie</t>
  </si>
  <si>
    <t>da inviare ENTRO e non oltre il 30 Aprile 2024 agli indirizzi:</t>
  </si>
  <si>
    <t>Sono regolarmente tesserati per l’anno 2023/24 a              :</t>
  </si>
  <si>
    <t>Si accetta incondizionatamente il regolamento di gara in vigore PWKA 2023/24 Reperibile su www.settoreartimarzialicinesimsp.it Con tale iscrizione alla gara, si declina ogni responsabilità per infortuni e rivalse nei confronti dell’organizzazione dell’evento.</t>
  </si>
  <si>
    <t>SATISPAY intestato a:</t>
  </si>
  <si>
    <t>X TROFEO NAZIONALE CITTA’ DI SALUZZO</t>
  </si>
  <si>
    <t>X° TROFEO NAZIONALE CITTA’ DI SALUZZO MSP 2024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</si>
</sst>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0000"/>
    <numFmt numFmtId="173" formatCode="[$-410]dd\-mmm\-yy;@"/>
    <numFmt numFmtId="174" formatCode="[$-410]d\ mmmm\ yy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mmm\-yyyy"/>
    <numFmt numFmtId="180" formatCode="[$-410]dddd\ d\ mmmm\ yyyy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2"/>
      <name val="Cambria"/>
      <family val="1"/>
    </font>
    <font>
      <sz val="12"/>
      <name val="Arial"/>
      <family val="2"/>
    </font>
    <font>
      <sz val="12"/>
      <name val="Times-Roman"/>
      <family val="0"/>
    </font>
    <font>
      <sz val="14"/>
      <name val="Times New Roman"/>
      <family val="1"/>
    </font>
    <font>
      <sz val="18"/>
      <name val="Times-Roman"/>
      <family val="0"/>
    </font>
    <font>
      <b/>
      <sz val="9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8"/>
      <color indexed="10"/>
      <name val="Times New Roman"/>
      <family val="1"/>
    </font>
    <font>
      <sz val="14"/>
      <color indexed="10"/>
      <name val="Times New Roman"/>
      <family val="1"/>
    </font>
    <font>
      <sz val="22"/>
      <color indexed="12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22"/>
      <color theme="10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6" fillId="0" borderId="0" xfId="0" applyFont="1" applyAlignment="1">
      <alignment horizontal="justify" vertical="center"/>
    </xf>
    <xf numFmtId="174" fontId="75" fillId="33" borderId="10" xfId="0" applyNumberFormat="1" applyFont="1" applyFill="1" applyBorder="1" applyAlignment="1" applyProtection="1">
      <alignment horizontal="center" vertical="center"/>
      <protection hidden="1"/>
    </xf>
    <xf numFmtId="0" fontId="75" fillId="33" borderId="10" xfId="0" applyNumberFormat="1" applyFont="1" applyFill="1" applyBorder="1" applyAlignment="1" applyProtection="1">
      <alignment horizontal="center" vertical="center"/>
      <protection hidden="1"/>
    </xf>
    <xf numFmtId="173" fontId="75" fillId="33" borderId="10" xfId="0" applyNumberFormat="1" applyFont="1" applyFill="1" applyBorder="1" applyAlignment="1" applyProtection="1">
      <alignment horizontal="center" vertical="center"/>
      <protection hidden="1"/>
    </xf>
    <xf numFmtId="174" fontId="4" fillId="34" borderId="10" xfId="0" applyNumberFormat="1" applyFont="1" applyFill="1" applyBorder="1" applyAlignment="1" applyProtection="1">
      <alignment horizontal="center" vertical="center"/>
      <protection hidden="1"/>
    </xf>
    <xf numFmtId="49" fontId="4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172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174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4" fontId="0" fillId="0" borderId="0" xfId="0" applyNumberFormat="1" applyAlignment="1">
      <alignment horizontal="left" vertical="center"/>
    </xf>
    <xf numFmtId="174" fontId="0" fillId="0" borderId="10" xfId="0" applyNumberFormat="1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 horizontal="center"/>
      <protection locked="0"/>
    </xf>
    <xf numFmtId="174" fontId="0" fillId="34" borderId="10" xfId="0" applyNumberFormat="1" applyFill="1" applyBorder="1" applyAlignment="1" applyProtection="1">
      <alignment/>
      <protection locked="0"/>
    </xf>
    <xf numFmtId="174" fontId="0" fillId="34" borderId="10" xfId="0" applyNumberFormat="1" applyFill="1" applyBorder="1" applyAlignment="1" applyProtection="1">
      <alignment horizontal="center"/>
      <protection locked="0"/>
    </xf>
    <xf numFmtId="0" fontId="75" fillId="33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 vertical="center" shrinkToFit="1"/>
    </xf>
    <xf numFmtId="0" fontId="3" fillId="36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horizontal="left" vertical="center" shrinkToFit="1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6" fillId="1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shrinkToFit="1"/>
    </xf>
    <xf numFmtId="0" fontId="4" fillId="37" borderId="17" xfId="0" applyFont="1" applyFill="1" applyBorder="1" applyAlignment="1">
      <alignment horizontal="left"/>
    </xf>
    <xf numFmtId="0" fontId="4" fillId="38" borderId="16" xfId="0" applyFont="1" applyFill="1" applyBorder="1" applyAlignment="1" applyProtection="1">
      <alignment horizontal="center" vertical="center"/>
      <protection hidden="1"/>
    </xf>
    <xf numFmtId="0" fontId="75" fillId="34" borderId="16" xfId="0" applyFont="1" applyFill="1" applyBorder="1" applyAlignment="1" applyProtection="1">
      <alignment horizontal="center" vertical="center"/>
      <protection hidden="1"/>
    </xf>
    <xf numFmtId="1" fontId="77" fillId="39" borderId="16" xfId="0" applyNumberFormat="1" applyFont="1" applyFill="1" applyBorder="1" applyAlignment="1" applyProtection="1">
      <alignment horizontal="center" vertical="center"/>
      <protection hidden="1"/>
    </xf>
    <xf numFmtId="1" fontId="4" fillId="39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0" fillId="34" borderId="10" xfId="0" applyFont="1" applyFill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78" fillId="0" borderId="1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Font="1" applyFill="1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Font="1" applyBorder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34" borderId="10" xfId="0" applyFill="1" applyBorder="1" applyAlignment="1" applyProtection="1">
      <alignment shrinkToFit="1"/>
      <protection/>
    </xf>
    <xf numFmtId="0" fontId="0" fillId="40" borderId="10" xfId="0" applyFill="1" applyBorder="1" applyAlignment="1" applyProtection="1">
      <alignment horizontal="center"/>
      <protection locked="0"/>
    </xf>
    <xf numFmtId="0" fontId="75" fillId="34" borderId="16" xfId="0" applyFont="1" applyFill="1" applyBorder="1" applyAlignment="1" applyProtection="1">
      <alignment horizontal="center" vertical="center" shrinkToFit="1"/>
      <protection hidden="1"/>
    </xf>
    <xf numFmtId="1" fontId="4" fillId="39" borderId="16" xfId="0" applyNumberFormat="1" applyFont="1" applyFill="1" applyBorder="1" applyAlignment="1" applyProtection="1">
      <alignment vertical="center"/>
      <protection hidden="1"/>
    </xf>
    <xf numFmtId="174" fontId="10" fillId="0" borderId="0" xfId="0" applyNumberFormat="1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174" fontId="0" fillId="0" borderId="0" xfId="0" applyNumberForma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shrinkToFit="1"/>
    </xf>
    <xf numFmtId="174" fontId="0" fillId="0" borderId="10" xfId="0" applyNumberFormat="1" applyBorder="1" applyAlignment="1" applyProtection="1">
      <alignment horizontal="center"/>
      <protection hidden="1"/>
    </xf>
    <xf numFmtId="174" fontId="0" fillId="34" borderId="10" xfId="0" applyNumberFormat="1" applyFill="1" applyBorder="1" applyAlignment="1" applyProtection="1">
      <alignment horizontal="center"/>
      <protection hidden="1"/>
    </xf>
    <xf numFmtId="1" fontId="0" fillId="41" borderId="10" xfId="0" applyNumberFormat="1" applyFill="1" applyBorder="1" applyAlignment="1" applyProtection="1">
      <alignment horizontal="center"/>
      <protection locked="0"/>
    </xf>
    <xf numFmtId="0" fontId="79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0" fillId="0" borderId="0" xfId="0" applyAlignment="1" applyProtection="1">
      <alignment/>
      <protection hidden="1"/>
    </xf>
    <xf numFmtId="0" fontId="80" fillId="0" borderId="0" xfId="0" applyFont="1" applyAlignment="1" applyProtection="1">
      <alignment horizontal="left" vertical="center"/>
      <protection hidden="1"/>
    </xf>
    <xf numFmtId="174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37" borderId="20" xfId="0" applyFont="1" applyFill="1" applyBorder="1" applyAlignment="1">
      <alignment horizontal="left"/>
    </xf>
    <xf numFmtId="0" fontId="0" fillId="0" borderId="0" xfId="0" applyAlignment="1">
      <alignment vertical="center"/>
    </xf>
    <xf numFmtId="174" fontId="0" fillId="0" borderId="0" xfId="0" applyNumberFormat="1" applyAlignment="1">
      <alignment vertical="center"/>
    </xf>
    <xf numFmtId="0" fontId="78" fillId="0" borderId="10" xfId="0" applyFont="1" applyBorder="1" applyAlignment="1">
      <alignment horizontal="center" shrinkToFit="1"/>
    </xf>
    <xf numFmtId="0" fontId="78" fillId="24" borderId="10" xfId="0" applyFont="1" applyFill="1" applyBorder="1" applyAlignment="1">
      <alignment horizontal="center" shrinkToFit="1"/>
    </xf>
    <xf numFmtId="0" fontId="10" fillId="0" borderId="0" xfId="0" applyFont="1" applyAlignment="1">
      <alignment horizontal="left" shrinkToFit="1"/>
    </xf>
    <xf numFmtId="0" fontId="0" fillId="35" borderId="10" xfId="0" applyFont="1" applyFill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 hidden="1"/>
    </xf>
    <xf numFmtId="0" fontId="76" fillId="14" borderId="10" xfId="0" applyFont="1" applyFill="1" applyBorder="1" applyAlignment="1" applyProtection="1">
      <alignment horizontal="center" shrinkToFit="1"/>
      <protection hidden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1" fontId="0" fillId="0" borderId="19" xfId="0" applyNumberFormat="1" applyBorder="1" applyAlignment="1">
      <alignment horizontal="left" shrinkToFit="1"/>
    </xf>
    <xf numFmtId="0" fontId="13" fillId="0" borderId="0" xfId="0" applyFont="1" applyAlignment="1">
      <alignment vertical="center" shrinkToFit="1"/>
    </xf>
    <xf numFmtId="0" fontId="12" fillId="0" borderId="0" xfId="0" applyFont="1" applyAlignment="1">
      <alignment horizontal="center"/>
    </xf>
    <xf numFmtId="0" fontId="2" fillId="0" borderId="21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174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0" fontId="6" fillId="0" borderId="21" xfId="0" applyFont="1" applyBorder="1" applyAlignment="1">
      <alignment vertical="center"/>
    </xf>
    <xf numFmtId="0" fontId="0" fillId="35" borderId="10" xfId="0" applyFont="1" applyFill="1" applyBorder="1" applyAlignment="1" applyProtection="1">
      <alignment horizontal="center" shrinkToFit="1"/>
      <protection/>
    </xf>
    <xf numFmtId="0" fontId="81" fillId="0" borderId="21" xfId="0" applyFont="1" applyBorder="1" applyAlignment="1">
      <alignment horizontal="left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5" fillId="42" borderId="23" xfId="0" applyFont="1" applyFill="1" applyBorder="1" applyAlignment="1">
      <alignment horizontal="center" vertical="center"/>
    </xf>
    <xf numFmtId="0" fontId="2" fillId="42" borderId="23" xfId="0" applyFont="1" applyFill="1" applyBorder="1" applyAlignment="1">
      <alignment horizontal="center" vertical="center"/>
    </xf>
    <xf numFmtId="0" fontId="82" fillId="0" borderId="0" xfId="0" applyFont="1" applyAlignment="1">
      <alignment horizontal="center" shrinkToFit="1"/>
    </xf>
    <xf numFmtId="0" fontId="83" fillId="0" borderId="0" xfId="0" applyFont="1" applyAlignment="1">
      <alignment vertical="center" shrinkToFit="1"/>
    </xf>
    <xf numFmtId="0" fontId="84" fillId="0" borderId="0" xfId="0" applyFont="1" applyAlignment="1">
      <alignment vertical="center" shrinkToFit="1"/>
    </xf>
    <xf numFmtId="0" fontId="85" fillId="0" borderId="0" xfId="0" applyFont="1" applyAlignment="1">
      <alignment vertical="center" shrinkToFit="1"/>
    </xf>
    <xf numFmtId="0" fontId="8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87" fillId="0" borderId="0" xfId="0" applyFont="1" applyAlignment="1">
      <alignment vertical="center" shrinkToFit="1"/>
    </xf>
    <xf numFmtId="0" fontId="88" fillId="0" borderId="0" xfId="0" applyFont="1" applyAlignment="1">
      <alignment vertical="center" shrinkToFit="1"/>
    </xf>
    <xf numFmtId="1" fontId="0" fillId="0" borderId="10" xfId="0" applyNumberFormat="1" applyBorder="1" applyAlignment="1" applyProtection="1">
      <alignment horizontal="center"/>
      <protection hidden="1"/>
    </xf>
    <xf numFmtId="1" fontId="0" fillId="34" borderId="10" xfId="0" applyNumberForma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3" fillId="0" borderId="0" xfId="0" applyFont="1" applyAlignment="1">
      <alignment horizontal="center" vertical="center" shrinkToFit="1"/>
    </xf>
    <xf numFmtId="0" fontId="84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34" borderId="0" xfId="0" applyFont="1" applyFill="1" applyBorder="1" applyAlignment="1" applyProtection="1">
      <alignment horizontal="left" shrinkToFit="1"/>
      <protection hidden="1" locked="0"/>
    </xf>
    <xf numFmtId="0" fontId="11" fillId="34" borderId="0" xfId="0" applyFont="1" applyFill="1" applyBorder="1" applyAlignment="1" applyProtection="1">
      <alignment horizontal="left" shrinkToFit="1"/>
      <protection hidden="1" locked="0"/>
    </xf>
    <xf numFmtId="0" fontId="11" fillId="0" borderId="0" xfId="0" applyFont="1" applyBorder="1" applyAlignment="1" applyProtection="1">
      <alignment horizontal="left" shrinkToFit="1"/>
      <protection hidden="1" locked="0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9" fillId="34" borderId="0" xfId="36" applyNumberFormat="1" applyFont="1" applyFill="1" applyAlignment="1" applyProtection="1">
      <alignment horizontal="center" shrinkToFit="1"/>
      <protection/>
    </xf>
    <xf numFmtId="0" fontId="0" fillId="0" borderId="0" xfId="0" applyNumberFormat="1" applyAlignment="1">
      <alignment horizontal="center" shrinkToFit="1"/>
    </xf>
    <xf numFmtId="0" fontId="90" fillId="41" borderId="24" xfId="0" applyFont="1" applyFill="1" applyBorder="1" applyAlignment="1" applyProtection="1">
      <alignment horizontal="center" vertical="center" shrinkToFit="1"/>
      <protection hidden="1"/>
    </xf>
    <xf numFmtId="0" fontId="90" fillId="41" borderId="17" xfId="0" applyFont="1" applyFill="1" applyBorder="1" applyAlignment="1" applyProtection="1">
      <alignment horizontal="center" vertical="center" shrinkToFit="1"/>
      <protection hidden="1"/>
    </xf>
    <xf numFmtId="0" fontId="90" fillId="41" borderId="2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justify" vertical="center" shrinkToFit="1"/>
    </xf>
    <xf numFmtId="0" fontId="0" fillId="0" borderId="0" xfId="0" applyAlignment="1">
      <alignment shrinkToFit="1"/>
    </xf>
    <xf numFmtId="0" fontId="0" fillId="41" borderId="24" xfId="0" applyFill="1" applyBorder="1" applyAlignment="1" applyProtection="1">
      <alignment horizontal="left" vertical="center"/>
      <protection locked="0"/>
    </xf>
    <xf numFmtId="0" fontId="0" fillId="41" borderId="20" xfId="0" applyFill="1" applyBorder="1" applyAlignment="1" applyProtection="1">
      <alignment horizontal="left" vertical="center"/>
      <protection locked="0"/>
    </xf>
    <xf numFmtId="174" fontId="0" fillId="41" borderId="24" xfId="0" applyNumberFormat="1" applyFill="1" applyBorder="1" applyAlignment="1" applyProtection="1">
      <alignment horizontal="left" vertical="center" shrinkToFit="1"/>
      <protection hidden="1" locked="0"/>
    </xf>
    <xf numFmtId="174" fontId="0" fillId="41" borderId="17" xfId="0" applyNumberFormat="1" applyFill="1" applyBorder="1" applyAlignment="1" applyProtection="1">
      <alignment horizontal="left" vertical="center" shrinkToFit="1"/>
      <protection hidden="1" locked="0"/>
    </xf>
    <xf numFmtId="174" fontId="0" fillId="41" borderId="20" xfId="0" applyNumberFormat="1" applyFill="1" applyBorder="1" applyAlignment="1" applyProtection="1">
      <alignment horizontal="left" vertical="center" shrinkToFit="1"/>
      <protection hidden="1" locked="0"/>
    </xf>
    <xf numFmtId="0" fontId="11" fillId="0" borderId="21" xfId="0" applyFont="1" applyBorder="1" applyAlignment="1">
      <alignment horizontal="center" wrapText="1" shrinkToFit="1"/>
    </xf>
    <xf numFmtId="0" fontId="11" fillId="0" borderId="0" xfId="0" applyFont="1" applyAlignment="1">
      <alignment horizontal="center" wrapText="1" shrinkToFit="1"/>
    </xf>
    <xf numFmtId="0" fontId="4" fillId="37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0" xfId="0" applyFill="1" applyBorder="1" applyAlignment="1" applyProtection="1">
      <alignment horizontal="left" shrinkToFit="1"/>
      <protection hidden="1" locked="0"/>
    </xf>
    <xf numFmtId="174" fontId="4" fillId="34" borderId="0" xfId="0" applyNumberFormat="1" applyFont="1" applyFill="1" applyAlignment="1" applyProtection="1">
      <alignment horizontal="center" vertical="center" shrinkToFit="1"/>
      <protection hidden="1"/>
    </xf>
    <xf numFmtId="0" fontId="4" fillId="34" borderId="0" xfId="0" applyFont="1" applyFill="1" applyAlignment="1" applyProtection="1">
      <alignment horizontal="center" shrinkToFit="1"/>
      <protection hidden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 applyProtection="1">
      <alignment horizontal="center" shrinkToFit="1"/>
      <protection hidden="1"/>
    </xf>
    <xf numFmtId="0" fontId="0" fillId="34" borderId="0" xfId="0" applyFont="1" applyFill="1" applyAlignment="1" applyProtection="1">
      <alignment horizontal="left" shrinkToFit="1"/>
      <protection hidden="1" locked="0"/>
    </xf>
    <xf numFmtId="0" fontId="0" fillId="34" borderId="0" xfId="0" applyFill="1" applyAlignment="1" applyProtection="1">
      <alignment shrinkToFit="1"/>
      <protection hidden="1" locked="0"/>
    </xf>
    <xf numFmtId="0" fontId="5" fillId="0" borderId="0" xfId="0" applyFont="1" applyBorder="1" applyAlignment="1">
      <alignment horizontal="left" wrapText="1" shrinkToFit="1"/>
    </xf>
    <xf numFmtId="0" fontId="0" fillId="0" borderId="18" xfId="0" applyBorder="1" applyAlignment="1">
      <alignment shrinkToFit="1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shrinkToFit="1"/>
      <protection hidden="1" locked="0"/>
    </xf>
    <xf numFmtId="0" fontId="76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FF0000"/>
      </font>
    </dxf>
    <dxf>
      <font>
        <color theme="4" tint="-0.24993999302387238"/>
      </font>
    </dxf>
    <dxf>
      <font>
        <color rgb="FF9C0006"/>
      </font>
    </dxf>
    <dxf>
      <font>
        <color theme="4" tint="-0.2499399930238723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sfere70@gmail.com;%20molinati_srl@msn.com;%20kungfusktmonviso@libero.it?subject=X%20Trofeo%20citta%20di%20Saluzzo%202024" TargetMode="External" /><Relationship Id="rId4" Type="http://schemas.openxmlformats.org/officeDocument/2006/relationships/hyperlink" Target="mailto:sfere70@gmail.com;%20molinati_srl@msn.com;%20kungfusktmonviso@libero.it?subject=X%20Trofeo%20citta%20di%20Saluzzo%202024" TargetMode="External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371475</xdr:colOff>
      <xdr:row>7</xdr:row>
      <xdr:rowOff>57150</xdr:rowOff>
    </xdr:from>
    <xdr:to>
      <xdr:col>12</xdr:col>
      <xdr:colOff>276225</xdr:colOff>
      <xdr:row>12</xdr:row>
      <xdr:rowOff>9525</xdr:rowOff>
    </xdr:to>
    <xdr:pic macro="[0]!Ordinamento"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146685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371475</xdr:colOff>
      <xdr:row>1</xdr:row>
      <xdr:rowOff>28575</xdr:rowOff>
    </xdr:from>
    <xdr:to>
      <xdr:col>12</xdr:col>
      <xdr:colOff>276225</xdr:colOff>
      <xdr:row>6</xdr:row>
      <xdr:rowOff>57150</xdr:rowOff>
    </xdr:to>
    <xdr:pic>
      <xdr:nvPicPr>
        <xdr:cNvPr id="2" name="Immagin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22860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38</xdr:col>
      <xdr:colOff>28575</xdr:colOff>
      <xdr:row>16</xdr:row>
      <xdr:rowOff>19050</xdr:rowOff>
    </xdr:from>
    <xdr:to>
      <xdr:col>44</xdr:col>
      <xdr:colOff>485775</xdr:colOff>
      <xdr:row>51</xdr:row>
      <xdr:rowOff>19050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56050" y="2924175"/>
          <a:ext cx="4114800" cy="566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er-pwka\Documents\Progetto%20SITO%20PWKA\Bergamo%202010\Programmi\45-%20B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itri"/>
      <sheetName val="Categorie"/>
      <sheetName val="Cat. Comb."/>
      <sheetName val="Cat. Forme"/>
      <sheetName val="Iscritti"/>
      <sheetName val="Ranking"/>
      <sheetName val="Calendario"/>
      <sheetName val="Pagamento"/>
      <sheetName val="11"/>
      <sheetName val="Comb. 32"/>
      <sheetName val="7"/>
      <sheetName val="3"/>
      <sheetName val="Comb. 16"/>
      <sheetName val="12"/>
      <sheetName val="1"/>
      <sheetName val="Comb. 8"/>
      <sheetName val="5"/>
      <sheetName val="Comb. 4"/>
      <sheetName val="Comb. 3"/>
      <sheetName val="Comb. 2"/>
      <sheetName val="Master 10 Arbitri"/>
      <sheetName val="5 Arbitri"/>
      <sheetName val="4 Arbitri"/>
      <sheetName val="3 Arbitri"/>
    </sheetNames>
    <sheetDataSet>
      <sheetData sheetId="4">
        <row r="2">
          <cell r="D2">
            <v>1</v>
          </cell>
          <cell r="E2">
            <v>211</v>
          </cell>
          <cell r="F2">
            <v>215</v>
          </cell>
          <cell r="G2">
            <v>217</v>
          </cell>
        </row>
        <row r="3">
          <cell r="D3">
            <v>1</v>
          </cell>
          <cell r="E3">
            <v>5</v>
          </cell>
          <cell r="F3">
            <v>211</v>
          </cell>
          <cell r="G3">
            <v>218</v>
          </cell>
        </row>
        <row r="4">
          <cell r="D4">
            <v>5</v>
          </cell>
          <cell r="E4">
            <v>213</v>
          </cell>
          <cell r="F4">
            <v>217</v>
          </cell>
        </row>
        <row r="5">
          <cell r="D5">
            <v>1</v>
          </cell>
          <cell r="E5">
            <v>212</v>
          </cell>
          <cell r="F5">
            <v>220</v>
          </cell>
          <cell r="I5">
            <v>3</v>
          </cell>
        </row>
        <row r="6">
          <cell r="D6">
            <v>220</v>
          </cell>
          <cell r="E6">
            <v>217</v>
          </cell>
          <cell r="F6">
            <v>5</v>
          </cell>
          <cell r="I6">
            <v>3</v>
          </cell>
        </row>
        <row r="7">
          <cell r="D7">
            <v>7</v>
          </cell>
          <cell r="E7">
            <v>218</v>
          </cell>
          <cell r="F7">
            <v>220</v>
          </cell>
          <cell r="G7">
            <v>217</v>
          </cell>
          <cell r="I7">
            <v>3</v>
          </cell>
          <cell r="K7">
            <v>11</v>
          </cell>
        </row>
        <row r="8">
          <cell r="E8">
            <v>214</v>
          </cell>
          <cell r="F8">
            <v>215</v>
          </cell>
          <cell r="G8">
            <v>217</v>
          </cell>
          <cell r="H8">
            <v>217</v>
          </cell>
          <cell r="I8">
            <v>3</v>
          </cell>
          <cell r="K8">
            <v>11</v>
          </cell>
        </row>
        <row r="9">
          <cell r="D9">
            <v>1</v>
          </cell>
          <cell r="E9">
            <v>214</v>
          </cell>
          <cell r="F9">
            <v>215</v>
          </cell>
          <cell r="G9">
            <v>217</v>
          </cell>
          <cell r="I9">
            <v>3</v>
          </cell>
          <cell r="K9">
            <v>11</v>
          </cell>
        </row>
        <row r="10">
          <cell r="D10">
            <v>13</v>
          </cell>
          <cell r="E10">
            <v>214</v>
          </cell>
          <cell r="F10">
            <v>215</v>
          </cell>
          <cell r="G10">
            <v>217</v>
          </cell>
          <cell r="I10">
            <v>3</v>
          </cell>
          <cell r="K10">
            <v>11</v>
          </cell>
        </row>
        <row r="11">
          <cell r="D11">
            <v>13</v>
          </cell>
          <cell r="E11">
            <v>211</v>
          </cell>
          <cell r="F11">
            <v>215</v>
          </cell>
          <cell r="G11">
            <v>217</v>
          </cell>
          <cell r="I11">
            <v>3</v>
          </cell>
          <cell r="K11">
            <v>11</v>
          </cell>
        </row>
        <row r="12">
          <cell r="D12">
            <v>13</v>
          </cell>
          <cell r="E12">
            <v>214</v>
          </cell>
          <cell r="F12">
            <v>215</v>
          </cell>
          <cell r="G12">
            <v>217</v>
          </cell>
          <cell r="I12">
            <v>3</v>
          </cell>
          <cell r="K12">
            <v>11</v>
          </cell>
        </row>
        <row r="13">
          <cell r="D13">
            <v>13</v>
          </cell>
          <cell r="E13">
            <v>222</v>
          </cell>
          <cell r="F13">
            <v>219</v>
          </cell>
          <cell r="G13">
            <v>217</v>
          </cell>
          <cell r="J13">
            <v>7</v>
          </cell>
          <cell r="K13">
            <v>11</v>
          </cell>
        </row>
        <row r="14">
          <cell r="D14">
            <v>13</v>
          </cell>
          <cell r="E14">
            <v>222</v>
          </cell>
          <cell r="G14">
            <v>217</v>
          </cell>
          <cell r="I14">
            <v>3</v>
          </cell>
          <cell r="J14">
            <v>7</v>
          </cell>
          <cell r="K14">
            <v>11</v>
          </cell>
        </row>
        <row r="15">
          <cell r="D15">
            <v>8</v>
          </cell>
          <cell r="I15">
            <v>3</v>
          </cell>
          <cell r="J15">
            <v>7</v>
          </cell>
          <cell r="K15">
            <v>11</v>
          </cell>
        </row>
        <row r="16">
          <cell r="G16">
            <v>12</v>
          </cell>
          <cell r="I16">
            <v>3</v>
          </cell>
          <cell r="J16">
            <v>7</v>
          </cell>
          <cell r="K16">
            <v>11</v>
          </cell>
          <cell r="L16">
            <v>213</v>
          </cell>
        </row>
        <row r="17">
          <cell r="F17">
            <v>11</v>
          </cell>
          <cell r="I17">
            <v>3</v>
          </cell>
          <cell r="J17">
            <v>7</v>
          </cell>
          <cell r="K17">
            <v>11</v>
          </cell>
        </row>
        <row r="18">
          <cell r="F18">
            <v>11</v>
          </cell>
          <cell r="I18">
            <v>3</v>
          </cell>
          <cell r="J18">
            <v>7</v>
          </cell>
          <cell r="K18">
            <v>11</v>
          </cell>
        </row>
        <row r="19">
          <cell r="E19">
            <v>12</v>
          </cell>
          <cell r="K19">
            <v>11</v>
          </cell>
        </row>
        <row r="20">
          <cell r="E20">
            <v>12</v>
          </cell>
          <cell r="K20">
            <v>11</v>
          </cell>
        </row>
        <row r="21">
          <cell r="E21">
            <v>12</v>
          </cell>
          <cell r="K21">
            <v>11</v>
          </cell>
        </row>
        <row r="22">
          <cell r="E22">
            <v>12</v>
          </cell>
          <cell r="K22">
            <v>11</v>
          </cell>
        </row>
        <row r="23">
          <cell r="E23">
            <v>12</v>
          </cell>
          <cell r="K23">
            <v>11</v>
          </cell>
        </row>
        <row r="24">
          <cell r="E24">
            <v>12</v>
          </cell>
          <cell r="K24">
            <v>11</v>
          </cell>
        </row>
        <row r="25">
          <cell r="D25">
            <v>3</v>
          </cell>
          <cell r="E25">
            <v>222</v>
          </cell>
          <cell r="K25">
            <v>11</v>
          </cell>
        </row>
        <row r="26">
          <cell r="D26">
            <v>4</v>
          </cell>
          <cell r="E26">
            <v>223</v>
          </cell>
          <cell r="K26">
            <v>11</v>
          </cell>
        </row>
        <row r="27">
          <cell r="D27">
            <v>8</v>
          </cell>
          <cell r="E27">
            <v>221</v>
          </cell>
          <cell r="K27">
            <v>11</v>
          </cell>
          <cell r="M27">
            <v>222</v>
          </cell>
        </row>
        <row r="28">
          <cell r="D28">
            <v>8</v>
          </cell>
          <cell r="E28">
            <v>12</v>
          </cell>
          <cell r="K28">
            <v>11</v>
          </cell>
        </row>
        <row r="29">
          <cell r="D29">
            <v>8</v>
          </cell>
          <cell r="E29">
            <v>7</v>
          </cell>
          <cell r="K29">
            <v>11</v>
          </cell>
        </row>
        <row r="30">
          <cell r="D30">
            <v>7</v>
          </cell>
          <cell r="E30">
            <v>8</v>
          </cell>
          <cell r="F30">
            <v>211</v>
          </cell>
          <cell r="G30">
            <v>210</v>
          </cell>
          <cell r="K30">
            <v>11</v>
          </cell>
        </row>
        <row r="31">
          <cell r="F31">
            <v>213</v>
          </cell>
          <cell r="G31">
            <v>1</v>
          </cell>
          <cell r="K3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rgb="FF00B050"/>
    <pageSetUpPr fitToPage="1"/>
  </sheetPr>
  <dimension ref="A1:AL68"/>
  <sheetViews>
    <sheetView showGridLines="0" tabSelected="1" zoomScale="55" zoomScaleNormal="55" zoomScalePageLayoutView="0" workbookViewId="0" topLeftCell="A1">
      <pane xSplit="13" ySplit="16" topLeftCell="N17" activePane="bottomRight" state="frozen"/>
      <selection pane="topLeft" activeCell="A1" sqref="A1"/>
      <selection pane="topRight" activeCell="O1" sqref="O1"/>
      <selection pane="bottomLeft" activeCell="A20" sqref="A20"/>
      <selection pane="bottomRight" activeCell="C6" sqref="C6:G6"/>
    </sheetView>
  </sheetViews>
  <sheetFormatPr defaultColWidth="9.140625" defaultRowHeight="12.75"/>
  <cols>
    <col min="1" max="1" width="6.421875" style="0" bestFit="1" customWidth="1"/>
    <col min="2" max="2" width="45.00390625" style="0" customWidth="1"/>
    <col min="3" max="3" width="27.7109375" style="0" bestFit="1" customWidth="1"/>
    <col min="4" max="4" width="8.8515625" style="2" bestFit="1" customWidth="1"/>
    <col min="5" max="11" width="8.57421875" style="2" bestFit="1" customWidth="1"/>
    <col min="12" max="12" width="10.140625" style="2" customWidth="1"/>
    <col min="13" max="13" width="9.140625" style="2" customWidth="1"/>
    <col min="14" max="14" width="17.421875" style="1" customWidth="1"/>
    <col min="15" max="15" width="11.57421875" style="3" bestFit="1" customWidth="1"/>
    <col min="16" max="16" width="19.140625" style="4" bestFit="1" customWidth="1"/>
    <col min="17" max="17" width="23.00390625" style="2" bestFit="1" customWidth="1"/>
    <col min="18" max="18" width="8.7109375" style="2" bestFit="1" customWidth="1"/>
    <col min="19" max="19" width="7.421875" style="2" bestFit="1" customWidth="1"/>
    <col min="20" max="20" width="8.28125" style="2" bestFit="1" customWidth="1"/>
    <col min="21" max="21" width="10.28125" style="0" bestFit="1" customWidth="1"/>
    <col min="22" max="22" width="8.57421875" style="2" bestFit="1" customWidth="1"/>
    <col min="23" max="23" width="6.7109375" style="0" bestFit="1" customWidth="1"/>
    <col min="24" max="24" width="18.8515625" style="4" bestFit="1" customWidth="1"/>
    <col min="25" max="25" width="21.421875" style="2" bestFit="1" customWidth="1"/>
    <col min="26" max="26" width="17.7109375" style="3" customWidth="1"/>
    <col min="27" max="27" width="15.28125" style="2" bestFit="1" customWidth="1"/>
    <col min="28" max="28" width="9.140625" style="2" customWidth="1"/>
    <col min="29" max="29" width="17.421875" style="2" customWidth="1"/>
    <col min="30" max="30" width="10.7109375" style="0" hidden="1" customWidth="1"/>
    <col min="31" max="31" width="18.28125" style="0" bestFit="1" customWidth="1"/>
    <col min="32" max="32" width="10.00390625" style="0" hidden="1" customWidth="1"/>
    <col min="33" max="33" width="18.28125" style="0" bestFit="1" customWidth="1"/>
    <col min="34" max="34" width="15.00390625" style="53" bestFit="1" customWidth="1"/>
    <col min="35" max="35" width="9.28125" style="2" hidden="1" customWidth="1"/>
    <col min="36" max="36" width="10.7109375" style="2" hidden="1" customWidth="1"/>
    <col min="37" max="37" width="6.7109375" style="2" hidden="1" customWidth="1"/>
    <col min="38" max="38" width="9.140625" style="2" hidden="1" customWidth="1"/>
  </cols>
  <sheetData>
    <row r="1" spans="1:21" ht="15.75" customHeight="1">
      <c r="A1" s="60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5"/>
      <c r="N1" s="111" t="s">
        <v>270</v>
      </c>
      <c r="O1" s="95"/>
      <c r="P1" s="95"/>
      <c r="Q1" s="95"/>
      <c r="R1" s="95"/>
      <c r="S1" s="95"/>
      <c r="T1" s="95"/>
      <c r="U1" s="53"/>
    </row>
    <row r="2" spans="1:21" ht="20.25" customHeight="1">
      <c r="A2" s="60"/>
      <c r="B2" s="85" t="s">
        <v>141</v>
      </c>
      <c r="C2" s="172" t="s">
        <v>953</v>
      </c>
      <c r="D2" s="153"/>
      <c r="E2" s="153"/>
      <c r="F2" s="153"/>
      <c r="G2" s="153"/>
      <c r="H2" s="153"/>
      <c r="I2" s="153"/>
      <c r="J2" s="153"/>
      <c r="K2" s="153"/>
      <c r="L2" s="153"/>
      <c r="M2" s="173"/>
      <c r="N2" s="96" t="s">
        <v>811</v>
      </c>
      <c r="O2" s="95"/>
      <c r="P2" s="95"/>
      <c r="Q2" s="95"/>
      <c r="R2" s="95"/>
      <c r="S2" s="95"/>
      <c r="T2" s="95"/>
      <c r="U2" s="53"/>
    </row>
    <row r="3" spans="1:21" ht="20.25">
      <c r="A3" s="60"/>
      <c r="B3" s="179" t="s">
        <v>794</v>
      </c>
      <c r="C3" s="180"/>
      <c r="D3" s="180"/>
      <c r="E3" s="181"/>
      <c r="F3" s="181"/>
      <c r="G3" s="181"/>
      <c r="H3" s="181"/>
      <c r="I3" s="181"/>
      <c r="J3" s="181"/>
      <c r="K3" s="181"/>
      <c r="L3" s="181"/>
      <c r="M3" s="173"/>
      <c r="N3" s="96" t="s">
        <v>812</v>
      </c>
      <c r="O3" s="95"/>
      <c r="P3" s="95"/>
      <c r="Q3" s="95"/>
      <c r="R3" s="95"/>
      <c r="S3" s="95"/>
      <c r="T3" s="95"/>
      <c r="U3" s="53"/>
    </row>
    <row r="4" spans="1:21" ht="15.75" customHeight="1">
      <c r="A4" s="60"/>
      <c r="B4" s="140" t="s">
        <v>948</v>
      </c>
      <c r="C4" s="141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11" t="s">
        <v>813</v>
      </c>
      <c r="O4" s="95"/>
      <c r="P4" s="95"/>
      <c r="Q4" s="95"/>
      <c r="R4" s="95"/>
      <c r="S4" s="95"/>
      <c r="T4" s="95"/>
      <c r="U4" s="53"/>
    </row>
    <row r="5" spans="1:21" ht="15.75">
      <c r="A5" s="60"/>
      <c r="B5" s="59"/>
      <c r="C5" s="60"/>
      <c r="D5" s="61"/>
      <c r="E5" s="61"/>
      <c r="F5" s="61"/>
      <c r="G5" s="61"/>
      <c r="H5" s="61"/>
      <c r="I5" s="61"/>
      <c r="J5" s="61"/>
      <c r="K5" s="61"/>
      <c r="L5" s="61"/>
      <c r="M5" s="65"/>
      <c r="N5" s="96" t="s">
        <v>814</v>
      </c>
      <c r="O5" s="95"/>
      <c r="P5" s="95"/>
      <c r="Q5" s="95"/>
      <c r="R5" s="95"/>
      <c r="S5" s="95"/>
      <c r="T5" s="95"/>
      <c r="U5" s="53"/>
    </row>
    <row r="6" spans="1:38" s="14" customFormat="1" ht="15.75">
      <c r="A6" s="63"/>
      <c r="B6" s="62" t="s">
        <v>85</v>
      </c>
      <c r="C6" s="142"/>
      <c r="D6" s="143"/>
      <c r="E6" s="143"/>
      <c r="F6" s="144"/>
      <c r="G6" s="144"/>
      <c r="H6" s="63"/>
      <c r="I6" s="63"/>
      <c r="J6" s="63"/>
      <c r="K6" s="63"/>
      <c r="L6" s="63"/>
      <c r="M6" s="66"/>
      <c r="N6" s="118" t="s">
        <v>947</v>
      </c>
      <c r="O6" s="95"/>
      <c r="P6" s="95"/>
      <c r="Q6" s="95"/>
      <c r="R6" s="95"/>
      <c r="S6" s="95"/>
      <c r="T6" s="95"/>
      <c r="U6" s="53"/>
      <c r="X6" s="15"/>
      <c r="Y6" s="50"/>
      <c r="Z6" s="15"/>
      <c r="AH6" s="102"/>
      <c r="AI6" s="50"/>
      <c r="AJ6" s="50"/>
      <c r="AK6" s="50"/>
      <c r="AL6" s="50"/>
    </row>
    <row r="7" spans="1:38" s="14" customFormat="1" ht="7.5" customHeight="1">
      <c r="A7" s="63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6"/>
      <c r="N7" s="159"/>
      <c r="O7" s="160"/>
      <c r="P7" s="160"/>
      <c r="Q7" s="160"/>
      <c r="R7" s="160"/>
      <c r="S7" s="160"/>
      <c r="T7" s="160"/>
      <c r="U7" s="53"/>
      <c r="X7" s="15"/>
      <c r="Y7" s="50"/>
      <c r="Z7" s="15"/>
      <c r="AH7" s="102"/>
      <c r="AI7" s="50"/>
      <c r="AJ7" s="50"/>
      <c r="AK7" s="50"/>
      <c r="AL7" s="50"/>
    </row>
    <row r="8" spans="1:38" s="14" customFormat="1" ht="15.75" customHeight="1">
      <c r="A8" s="63"/>
      <c r="B8" s="62" t="s">
        <v>86</v>
      </c>
      <c r="C8" s="142"/>
      <c r="D8" s="164"/>
      <c r="E8" s="164"/>
      <c r="F8" s="63"/>
      <c r="G8" s="63"/>
      <c r="H8" s="63"/>
      <c r="I8" s="63"/>
      <c r="J8" s="63"/>
      <c r="K8" s="63"/>
      <c r="L8" s="63"/>
      <c r="M8" s="66"/>
      <c r="O8" s="96"/>
      <c r="P8" s="96"/>
      <c r="Q8" s="96"/>
      <c r="R8" s="96"/>
      <c r="S8" s="96"/>
      <c r="T8" s="96"/>
      <c r="U8" s="53"/>
      <c r="X8" s="15"/>
      <c r="Y8" s="50"/>
      <c r="Z8" s="15"/>
      <c r="AH8" s="102"/>
      <c r="AI8" s="50"/>
      <c r="AJ8" s="50"/>
      <c r="AK8" s="50"/>
      <c r="AL8" s="50"/>
    </row>
    <row r="9" spans="1:38" s="14" customFormat="1" ht="7.5" customHeight="1">
      <c r="A9" s="63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6"/>
      <c r="O9" s="15"/>
      <c r="P9" s="82"/>
      <c r="X9" s="15"/>
      <c r="Y9" s="50"/>
      <c r="Z9" s="15"/>
      <c r="AH9" s="102"/>
      <c r="AI9" s="50"/>
      <c r="AJ9" s="50"/>
      <c r="AK9" s="50"/>
      <c r="AL9" s="50"/>
    </row>
    <row r="10" spans="1:38" s="14" customFormat="1" ht="15.75">
      <c r="A10" s="63"/>
      <c r="B10" s="62" t="s">
        <v>87</v>
      </c>
      <c r="C10" s="142"/>
      <c r="D10" s="164"/>
      <c r="E10" s="164"/>
      <c r="F10" s="145" t="s">
        <v>80</v>
      </c>
      <c r="G10" s="146"/>
      <c r="H10" s="142"/>
      <c r="I10" s="164"/>
      <c r="J10" s="164"/>
      <c r="K10" s="63"/>
      <c r="L10" s="63"/>
      <c r="M10" s="63"/>
      <c r="N10" s="116"/>
      <c r="O10" s="15"/>
      <c r="P10" s="82"/>
      <c r="X10" s="15"/>
      <c r="Y10" s="50"/>
      <c r="Z10" s="15"/>
      <c r="AH10" s="102"/>
      <c r="AI10" s="50"/>
      <c r="AJ10" s="50"/>
      <c r="AK10" s="50"/>
      <c r="AL10" s="50"/>
    </row>
    <row r="11" spans="1:38" s="14" customFormat="1" ht="7.5" customHeight="1">
      <c r="A11" s="63"/>
      <c r="B11" s="62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  <c r="N11" s="112"/>
      <c r="O11" s="94"/>
      <c r="P11" s="82"/>
      <c r="X11" s="15"/>
      <c r="Y11" s="50"/>
      <c r="Z11" s="15"/>
      <c r="AH11" s="102"/>
      <c r="AI11" s="50"/>
      <c r="AJ11" s="50"/>
      <c r="AK11" s="50"/>
      <c r="AL11" s="50"/>
    </row>
    <row r="12" spans="1:38" s="14" customFormat="1" ht="15.75">
      <c r="A12" s="63"/>
      <c r="B12" s="62" t="s">
        <v>88</v>
      </c>
      <c r="C12" s="142"/>
      <c r="D12" s="164"/>
      <c r="E12" s="164"/>
      <c r="F12" s="145" t="s">
        <v>81</v>
      </c>
      <c r="G12" s="146"/>
      <c r="H12" s="142"/>
      <c r="I12" s="164"/>
      <c r="J12" s="164"/>
      <c r="K12" s="63"/>
      <c r="L12" s="63"/>
      <c r="M12" s="63"/>
      <c r="N12" s="116"/>
      <c r="O12" s="94"/>
      <c r="P12" s="82"/>
      <c r="X12" s="15"/>
      <c r="Y12" s="50"/>
      <c r="Z12" s="15"/>
      <c r="AH12" s="102"/>
      <c r="AI12" s="50"/>
      <c r="AJ12" s="50"/>
      <c r="AK12" s="50"/>
      <c r="AL12" s="50"/>
    </row>
    <row r="13" spans="1:20" ht="15.75">
      <c r="A13" s="60"/>
      <c r="B13" s="59"/>
      <c r="C13" s="60"/>
      <c r="D13" s="61"/>
      <c r="E13" s="61"/>
      <c r="F13" s="61"/>
      <c r="G13" s="61"/>
      <c r="H13" s="61"/>
      <c r="I13" s="61"/>
      <c r="J13" s="61"/>
      <c r="K13" s="61"/>
      <c r="L13" s="67" t="s">
        <v>74</v>
      </c>
      <c r="M13" s="61"/>
      <c r="N13" s="116"/>
      <c r="O13" s="114"/>
      <c r="P13" s="115"/>
      <c r="Q13" s="95"/>
      <c r="R13" s="95"/>
      <c r="S13" s="95"/>
      <c r="T13" s="95"/>
    </row>
    <row r="14" spans="1:16" ht="12.7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13" t="s">
        <v>793</v>
      </c>
      <c r="P14" s="2"/>
    </row>
    <row r="15" spans="1:34" ht="13.5" thickBot="1">
      <c r="A15" s="161" t="s">
        <v>145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54"/>
      <c r="O15" s="54"/>
      <c r="P15" s="8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97"/>
      <c r="AB15" s="73"/>
      <c r="AC15" s="73"/>
      <c r="AE15" s="73"/>
      <c r="AF15" s="73"/>
      <c r="AG15" s="73"/>
      <c r="AH15" s="108"/>
    </row>
    <row r="16" spans="1:38" ht="13.5" thickTop="1">
      <c r="A16" s="55" t="s">
        <v>20</v>
      </c>
      <c r="B16" s="56" t="s">
        <v>42</v>
      </c>
      <c r="C16" s="80" t="s">
        <v>84</v>
      </c>
      <c r="D16" s="57" t="s">
        <v>43</v>
      </c>
      <c r="E16" s="58" t="s">
        <v>21</v>
      </c>
      <c r="F16" s="58" t="s">
        <v>22</v>
      </c>
      <c r="G16" s="58" t="s">
        <v>23</v>
      </c>
      <c r="H16" s="58" t="s">
        <v>24</v>
      </c>
      <c r="I16" s="58"/>
      <c r="J16" s="58"/>
      <c r="K16" s="58"/>
      <c r="L16" s="58"/>
      <c r="M16" s="81"/>
      <c r="N16" s="6" t="s">
        <v>146</v>
      </c>
      <c r="O16" s="6" t="s">
        <v>147</v>
      </c>
      <c r="P16" s="6" t="s">
        <v>41</v>
      </c>
      <c r="Q16" s="23" t="s">
        <v>40</v>
      </c>
      <c r="R16" s="7" t="s">
        <v>39</v>
      </c>
      <c r="S16" s="7" t="s">
        <v>38</v>
      </c>
      <c r="T16" s="10" t="s">
        <v>25</v>
      </c>
      <c r="U16" s="11" t="s">
        <v>26</v>
      </c>
      <c r="V16" s="12" t="s">
        <v>27</v>
      </c>
      <c r="W16" s="11" t="s">
        <v>28</v>
      </c>
      <c r="X16" s="6" t="s">
        <v>37</v>
      </c>
      <c r="Y16" s="13" t="s">
        <v>30</v>
      </c>
      <c r="Z16" s="9" t="s">
        <v>29</v>
      </c>
      <c r="AA16" s="8" t="s">
        <v>36</v>
      </c>
      <c r="AB16" s="71" t="s">
        <v>76</v>
      </c>
      <c r="AC16" s="71" t="s">
        <v>77</v>
      </c>
      <c r="AD16" s="24" t="s">
        <v>44</v>
      </c>
      <c r="AE16" s="24" t="s">
        <v>44</v>
      </c>
      <c r="AF16" s="24" t="s">
        <v>45</v>
      </c>
      <c r="AG16" s="24" t="s">
        <v>45</v>
      </c>
      <c r="AH16" s="103" t="s">
        <v>46</v>
      </c>
      <c r="AI16" s="117" t="s">
        <v>272</v>
      </c>
      <c r="AJ16" s="117" t="s">
        <v>44</v>
      </c>
      <c r="AK16" s="117" t="s">
        <v>271</v>
      </c>
      <c r="AL16" s="117" t="s">
        <v>273</v>
      </c>
    </row>
    <row r="17" spans="1:38" ht="12.75">
      <c r="A17" s="34">
        <v>1</v>
      </c>
      <c r="B17" s="74">
        <f>IF(C6="","",C6)</f>
      </c>
      <c r="C17" s="36"/>
      <c r="D17" s="89"/>
      <c r="E17" s="25"/>
      <c r="F17" s="25"/>
      <c r="G17" s="25"/>
      <c r="H17" s="25"/>
      <c r="I17" s="133"/>
      <c r="J17" s="133"/>
      <c r="K17" s="133"/>
      <c r="L17" s="133"/>
      <c r="M17" s="133"/>
      <c r="N17" s="27">
        <f aca="true" t="shared" si="0" ref="N17:N32">IF(COUNTIF(D17:M17,"&gt;=1"),"inserire dato","")</f>
      </c>
      <c r="O17" s="19"/>
      <c r="P17" s="20">
        <f aca="true" t="shared" si="1" ref="P17:P31">IF(COUNTIF(D17:M17,"&gt;=1"),"inserire dato","")</f>
      </c>
      <c r="Q17" s="27"/>
      <c r="R17" s="27"/>
      <c r="S17" s="27"/>
      <c r="T17" s="31"/>
      <c r="U17" s="29"/>
      <c r="V17" s="27"/>
      <c r="W17" s="29"/>
      <c r="X17" s="20"/>
      <c r="Y17" s="27"/>
      <c r="Z17" s="87"/>
      <c r="AA17" s="27"/>
      <c r="AB17" s="69"/>
      <c r="AC17" s="100">
        <f>IF(AB17="","",IF(AB17&lt;AH17,"Avere "&amp;AH17-AB17&amp;"E",IF(AB17&gt;AH17,"Restituire "&amp;AB17-AH17&amp;"E","OK")))</f>
      </c>
      <c r="AD17" s="34">
        <f>IF(COUNTIF(D17:H17,"&gt;452")=0,0,IF(COUNTIF(D17:H17,"&gt;452")&lt;=3,20,(COUNTIF(D17:H17,"&gt;452")-3)*10+20))</f>
        <v>0</v>
      </c>
      <c r="AE17" s="34">
        <f>IF(COUNTIF(D17:H17,"&gt;1064")=1,"OUT RANGE",AD17)</f>
        <v>0</v>
      </c>
      <c r="AF17" s="34">
        <f>IF(COUNTIF(D17:H17,"&lt;452")=0,0,IF(COUNTIF(D17:H17,"&lt;452")=1,20,(COUNTIF(D17:H17,"&lt;411")-1)*10+20))</f>
        <v>0</v>
      </c>
      <c r="AG17" s="34">
        <f>IF(COUNTIF(D17:H17,"&lt;411")&gt;1,"Max 1 Cat",IF(AF17=0,0,AF17))</f>
        <v>0</v>
      </c>
      <c r="AH17" s="104">
        <f>IF(COUNTIF(D17:H17,"&lt;411")&gt;1,"Max 1 Comb",IF(COUNTIF(D17:H17,"&gt;1064")=1,"OUT RANGE",IF(SUM(D17:H17)=0,"",IF(ISNA(MODE(D17:M17)),IF(OR(N17="inserire dato",N17=""),AE17+AG17+AL17*10+10,AE17+AG17+AL17*10),"CAT  "&amp;MODE(D17:M17)&amp;"  REPEAT"))))</f>
      </c>
      <c r="AI17" s="2">
        <f ca="1">IF(COUNTIF(D17:M17,"&gt;=1"),IF(P17="inserire dato","Birthday?",INT(DAYS360(P17,TODAY(),TRUE)/360)),"")</f>
      </c>
      <c r="AJ17" s="121">
        <f>_xlfn.COUNTIFS(D17:H17,"&gt;452",D17:H17,"&lt;1065")</f>
        <v>0</v>
      </c>
      <c r="AK17" s="2">
        <f>_xlfn.COUNTIFS(D17:H17,"&gt;=1",D17:H17,"&lt;411")</f>
        <v>0</v>
      </c>
      <c r="AL17" s="121">
        <f>_xlfn.COUNTIFS(D17:H17,"&gt;410",D17:H17,"&lt;453")</f>
        <v>0</v>
      </c>
    </row>
    <row r="18" spans="1:38" ht="12.75">
      <c r="A18" s="34">
        <f>IF(B18="","",A17+1)</f>
      </c>
      <c r="B18" s="75">
        <f>IF(C18="","",C6)</f>
      </c>
      <c r="C18" s="33"/>
      <c r="D18" s="89"/>
      <c r="E18" s="25"/>
      <c r="F18" s="25"/>
      <c r="G18" s="25"/>
      <c r="H18" s="25"/>
      <c r="I18" s="133"/>
      <c r="J18" s="133"/>
      <c r="K18" s="133"/>
      <c r="L18" s="133"/>
      <c r="M18" s="133"/>
      <c r="N18" s="27">
        <f t="shared" si="0"/>
      </c>
      <c r="O18" s="19"/>
      <c r="P18" s="20">
        <f t="shared" si="1"/>
      </c>
      <c r="Q18" s="27"/>
      <c r="R18" s="27"/>
      <c r="S18" s="27"/>
      <c r="T18" s="31"/>
      <c r="U18" s="29"/>
      <c r="V18" s="27"/>
      <c r="W18" s="29"/>
      <c r="X18" s="20"/>
      <c r="Y18" s="27"/>
      <c r="Z18" s="87"/>
      <c r="AA18" s="27"/>
      <c r="AB18" s="69"/>
      <c r="AC18" s="100">
        <f aca="true" t="shared" si="2" ref="AC18:AC51">IF(AB18="","",IF(AB18&lt;AH18,"Avere "&amp;AH18-AB18&amp;"E",IF(AB18&gt;AH18,"Restituire "&amp;AB18-AH18&amp;"E","OK")))</f>
      </c>
      <c r="AD18" s="34">
        <f aca="true" t="shared" si="3" ref="AD18:AD51">IF(COUNTIF(D18:H18,"&gt;452")=0,0,IF(COUNTIF(D18:H18,"&gt;452")&lt;=3,20,(COUNTIF(D18:H18,"&gt;452")-3)*10+20))</f>
        <v>0</v>
      </c>
      <c r="AE18" s="34">
        <f aca="true" t="shared" si="4" ref="AE18:AE51">IF(COUNTIF(D18:H18,"&gt;1064")=1,"OUT RANGE",AD18)</f>
        <v>0</v>
      </c>
      <c r="AF18" s="34">
        <f aca="true" t="shared" si="5" ref="AF18:AF51">IF(COUNTIF(D18:H18,"&lt;452")=0,0,IF(COUNTIF(D18:H18,"&lt;452")=1,20,(COUNTIF(D18:H18,"&lt;411")-1)*10+20))</f>
        <v>0</v>
      </c>
      <c r="AG18" s="34">
        <f aca="true" t="shared" si="6" ref="AG18:AG51">IF(COUNTIF(D18:H18,"&lt;411")&gt;1,"Max 1 Cat",IF(AF18=0,0,AF18))</f>
        <v>0</v>
      </c>
      <c r="AH18" s="104">
        <f aca="true" t="shared" si="7" ref="AH18:AH51">IF(COUNTIF(D18:H18,"&lt;411")&gt;1,"Max 1 Comb",IF(COUNTIF(D18:H18,"&gt;1064")=1,"OUT RANGE",IF(SUM(D18:H18)=0,"",IF(ISNA(MODE(D18:M18)),IF(OR(N18="inserire dato",N18=""),AE18+AG18+AL18*10+10,AE18+AG18+AL18*10),"CAT  "&amp;MODE(D18:M18)&amp;"  REPEAT"))))</f>
      </c>
      <c r="AI18" s="2">
        <f aca="true" ca="1" t="shared" si="8" ref="AI18:AI51">IF(COUNTIF(D18:M18,"&gt;=1"),IF(P18="inserire dato","Birthday?",INT(DAYS360(P18,TODAY(),TRUE)/360)),"")</f>
      </c>
      <c r="AJ18" s="121">
        <f aca="true" t="shared" si="9" ref="AJ18:AJ51">_xlfn.COUNTIFS(D18:H18,"&gt;452",D18:H18,"&lt;1065")</f>
        <v>0</v>
      </c>
      <c r="AK18" s="2">
        <f aca="true" t="shared" si="10" ref="AK18:AK51">_xlfn.COUNTIFS(D18:H18,"&gt;=1",D18:H18,"&lt;411")</f>
        <v>0</v>
      </c>
      <c r="AL18" s="121">
        <f aca="true" t="shared" si="11" ref="AL18:AL51">_xlfn.COUNTIFS(D18:H18,"&gt;410",D18:H18,"&lt;453")</f>
        <v>0</v>
      </c>
    </row>
    <row r="19" spans="1:38" ht="12.75">
      <c r="A19" s="34">
        <f aca="true" t="shared" si="12" ref="A19:A51">IF(B19="","",A18+1)</f>
      </c>
      <c r="B19" s="75">
        <f>IF(C19="","",C6)</f>
      </c>
      <c r="C19" s="33"/>
      <c r="D19" s="89"/>
      <c r="E19" s="25"/>
      <c r="F19" s="25"/>
      <c r="G19" s="25"/>
      <c r="H19" s="25"/>
      <c r="I19" s="133"/>
      <c r="J19" s="133"/>
      <c r="K19" s="133"/>
      <c r="L19" s="133"/>
      <c r="M19" s="133"/>
      <c r="N19" s="27">
        <f t="shared" si="0"/>
      </c>
      <c r="O19" s="19"/>
      <c r="P19" s="20">
        <f t="shared" si="1"/>
      </c>
      <c r="Q19" s="27"/>
      <c r="R19" s="27"/>
      <c r="S19" s="27"/>
      <c r="T19" s="31"/>
      <c r="U19" s="29"/>
      <c r="V19" s="27"/>
      <c r="W19" s="29"/>
      <c r="X19" s="20"/>
      <c r="Y19" s="49"/>
      <c r="Z19" s="87"/>
      <c r="AA19" s="27"/>
      <c r="AB19" s="69"/>
      <c r="AC19" s="100">
        <f t="shared" si="2"/>
      </c>
      <c r="AD19" s="34">
        <f t="shared" si="3"/>
        <v>0</v>
      </c>
      <c r="AE19" s="34">
        <f t="shared" si="4"/>
        <v>0</v>
      </c>
      <c r="AF19" s="34">
        <f t="shared" si="5"/>
        <v>0</v>
      </c>
      <c r="AG19" s="34">
        <f t="shared" si="6"/>
        <v>0</v>
      </c>
      <c r="AH19" s="104">
        <f t="shared" si="7"/>
      </c>
      <c r="AI19" s="2">
        <f ca="1" t="shared" si="8"/>
      </c>
      <c r="AJ19" s="121">
        <f t="shared" si="9"/>
        <v>0</v>
      </c>
      <c r="AK19" s="2">
        <f t="shared" si="10"/>
        <v>0</v>
      </c>
      <c r="AL19" s="121">
        <f t="shared" si="11"/>
        <v>0</v>
      </c>
    </row>
    <row r="20" spans="1:38" ht="12.75">
      <c r="A20" s="34">
        <f t="shared" si="12"/>
      </c>
      <c r="B20" s="76">
        <f>IF(C20="","",C6)</f>
      </c>
      <c r="C20" s="33"/>
      <c r="D20" s="89"/>
      <c r="E20" s="25"/>
      <c r="F20" s="25"/>
      <c r="G20" s="25"/>
      <c r="H20" s="25"/>
      <c r="I20" s="133"/>
      <c r="J20" s="133"/>
      <c r="K20" s="133"/>
      <c r="L20" s="133"/>
      <c r="M20" s="133"/>
      <c r="N20" s="27">
        <f t="shared" si="0"/>
      </c>
      <c r="O20" s="19"/>
      <c r="P20" s="20">
        <f t="shared" si="1"/>
      </c>
      <c r="Q20" s="27"/>
      <c r="R20" s="27"/>
      <c r="S20" s="27"/>
      <c r="T20" s="31"/>
      <c r="U20" s="29"/>
      <c r="V20" s="27"/>
      <c r="W20" s="29"/>
      <c r="X20" s="20"/>
      <c r="Y20" s="27"/>
      <c r="Z20" s="87"/>
      <c r="AA20" s="27"/>
      <c r="AB20" s="69"/>
      <c r="AC20" s="100">
        <f t="shared" si="2"/>
      </c>
      <c r="AD20" s="34">
        <f t="shared" si="3"/>
        <v>0</v>
      </c>
      <c r="AE20" s="34">
        <f t="shared" si="4"/>
        <v>0</v>
      </c>
      <c r="AF20" s="34">
        <f t="shared" si="5"/>
        <v>0</v>
      </c>
      <c r="AG20" s="34">
        <f t="shared" si="6"/>
        <v>0</v>
      </c>
      <c r="AH20" s="104">
        <f t="shared" si="7"/>
      </c>
      <c r="AI20" s="2">
        <f ca="1" t="shared" si="8"/>
      </c>
      <c r="AJ20" s="121">
        <f t="shared" si="9"/>
        <v>0</v>
      </c>
      <c r="AK20" s="2">
        <f t="shared" si="10"/>
        <v>0</v>
      </c>
      <c r="AL20" s="121">
        <f t="shared" si="11"/>
        <v>0</v>
      </c>
    </row>
    <row r="21" spans="1:38" ht="12.75">
      <c r="A21" s="34">
        <f t="shared" si="12"/>
      </c>
      <c r="B21" s="76">
        <f>IF(C21="","",C6)</f>
      </c>
      <c r="C21" s="33"/>
      <c r="D21" s="89"/>
      <c r="E21" s="25"/>
      <c r="F21" s="25"/>
      <c r="G21" s="25"/>
      <c r="H21" s="25"/>
      <c r="I21" s="133"/>
      <c r="J21" s="133"/>
      <c r="K21" s="133"/>
      <c r="L21" s="133"/>
      <c r="M21" s="133"/>
      <c r="N21" s="27">
        <f t="shared" si="0"/>
      </c>
      <c r="O21" s="19"/>
      <c r="P21" s="20">
        <f t="shared" si="1"/>
      </c>
      <c r="Q21" s="27"/>
      <c r="R21" s="27"/>
      <c r="S21" s="27"/>
      <c r="T21" s="31"/>
      <c r="U21" s="29"/>
      <c r="V21" s="27"/>
      <c r="W21" s="29"/>
      <c r="X21" s="20"/>
      <c r="Y21" s="27"/>
      <c r="Z21" s="87"/>
      <c r="AA21" s="27"/>
      <c r="AB21" s="69"/>
      <c r="AC21" s="100">
        <f t="shared" si="2"/>
      </c>
      <c r="AD21" s="34">
        <f t="shared" si="3"/>
        <v>0</v>
      </c>
      <c r="AE21" s="34">
        <f t="shared" si="4"/>
        <v>0</v>
      </c>
      <c r="AF21" s="34">
        <f t="shared" si="5"/>
        <v>0</v>
      </c>
      <c r="AG21" s="34">
        <f t="shared" si="6"/>
        <v>0</v>
      </c>
      <c r="AH21" s="104">
        <f t="shared" si="7"/>
      </c>
      <c r="AI21" s="2">
        <f ca="1" t="shared" si="8"/>
      </c>
      <c r="AJ21" s="121">
        <f t="shared" si="9"/>
        <v>0</v>
      </c>
      <c r="AK21" s="2">
        <f t="shared" si="10"/>
        <v>0</v>
      </c>
      <c r="AL21" s="121">
        <f t="shared" si="11"/>
        <v>0</v>
      </c>
    </row>
    <row r="22" spans="1:38" ht="12.75">
      <c r="A22" s="34">
        <f t="shared" si="12"/>
      </c>
      <c r="B22" s="75">
        <f>IF(C22="","",C6)</f>
      </c>
      <c r="C22" s="33"/>
      <c r="D22" s="89"/>
      <c r="E22" s="25"/>
      <c r="F22" s="25"/>
      <c r="G22" s="25"/>
      <c r="H22" s="25"/>
      <c r="I22" s="133"/>
      <c r="J22" s="133"/>
      <c r="K22" s="135"/>
      <c r="L22" s="133"/>
      <c r="M22" s="133"/>
      <c r="N22" s="27">
        <f t="shared" si="0"/>
      </c>
      <c r="O22" s="19"/>
      <c r="P22" s="20">
        <f t="shared" si="1"/>
      </c>
      <c r="Q22" s="27"/>
      <c r="R22" s="27"/>
      <c r="S22" s="27"/>
      <c r="T22" s="31"/>
      <c r="U22" s="29"/>
      <c r="V22" s="27"/>
      <c r="W22" s="29"/>
      <c r="X22" s="20"/>
      <c r="Y22" s="27"/>
      <c r="Z22" s="87"/>
      <c r="AA22" s="27"/>
      <c r="AB22" s="69"/>
      <c r="AC22" s="100">
        <f t="shared" si="2"/>
      </c>
      <c r="AD22" s="34">
        <f t="shared" si="3"/>
        <v>0</v>
      </c>
      <c r="AE22" s="34">
        <f t="shared" si="4"/>
        <v>0</v>
      </c>
      <c r="AF22" s="34">
        <f t="shared" si="5"/>
        <v>0</v>
      </c>
      <c r="AG22" s="34">
        <f t="shared" si="6"/>
        <v>0</v>
      </c>
      <c r="AH22" s="104">
        <f t="shared" si="7"/>
      </c>
      <c r="AI22" s="2">
        <f ca="1" t="shared" si="8"/>
      </c>
      <c r="AJ22" s="121">
        <f t="shared" si="9"/>
        <v>0</v>
      </c>
      <c r="AK22" s="2">
        <f t="shared" si="10"/>
        <v>0</v>
      </c>
      <c r="AL22" s="121">
        <f t="shared" si="11"/>
        <v>0</v>
      </c>
    </row>
    <row r="23" spans="1:38" ht="12.75">
      <c r="A23" s="34">
        <f t="shared" si="12"/>
      </c>
      <c r="B23" s="76">
        <f>IF(C23="","",C6)</f>
      </c>
      <c r="C23" s="33"/>
      <c r="D23" s="89"/>
      <c r="E23" s="25"/>
      <c r="F23" s="25"/>
      <c r="G23" s="25"/>
      <c r="H23" s="25"/>
      <c r="I23" s="133"/>
      <c r="J23" s="133"/>
      <c r="K23" s="133"/>
      <c r="L23" s="133"/>
      <c r="M23" s="133"/>
      <c r="N23" s="27">
        <f t="shared" si="0"/>
      </c>
      <c r="O23" s="19"/>
      <c r="P23" s="20">
        <f t="shared" si="1"/>
      </c>
      <c r="Q23" s="27"/>
      <c r="R23" s="27"/>
      <c r="S23" s="27"/>
      <c r="T23" s="31"/>
      <c r="U23" s="29"/>
      <c r="V23" s="27"/>
      <c r="W23" s="29"/>
      <c r="X23" s="20"/>
      <c r="Y23" s="49"/>
      <c r="Z23" s="87"/>
      <c r="AA23" s="27"/>
      <c r="AB23" s="69"/>
      <c r="AC23" s="100">
        <f t="shared" si="2"/>
      </c>
      <c r="AD23" s="34">
        <f t="shared" si="3"/>
        <v>0</v>
      </c>
      <c r="AE23" s="34">
        <f t="shared" si="4"/>
        <v>0</v>
      </c>
      <c r="AF23" s="34">
        <f t="shared" si="5"/>
        <v>0</v>
      </c>
      <c r="AG23" s="34">
        <f t="shared" si="6"/>
        <v>0</v>
      </c>
      <c r="AH23" s="104">
        <f t="shared" si="7"/>
      </c>
      <c r="AI23" s="2">
        <f ca="1" t="shared" si="8"/>
      </c>
      <c r="AJ23" s="121">
        <f t="shared" si="9"/>
        <v>0</v>
      </c>
      <c r="AK23" s="2">
        <f t="shared" si="10"/>
        <v>0</v>
      </c>
      <c r="AL23" s="121">
        <f t="shared" si="11"/>
        <v>0</v>
      </c>
    </row>
    <row r="24" spans="1:38" ht="12.75">
      <c r="A24" s="34">
        <f t="shared" si="12"/>
      </c>
      <c r="B24" s="77">
        <f>IF(C24="","",C6)</f>
      </c>
      <c r="C24" s="33"/>
      <c r="D24" s="89"/>
      <c r="E24" s="25"/>
      <c r="F24" s="25"/>
      <c r="G24" s="25"/>
      <c r="H24" s="25"/>
      <c r="I24" s="133"/>
      <c r="J24" s="133"/>
      <c r="K24" s="133"/>
      <c r="L24" s="133"/>
      <c r="M24" s="133"/>
      <c r="N24" s="27">
        <f t="shared" si="0"/>
      </c>
      <c r="O24" s="19"/>
      <c r="P24" s="20">
        <f t="shared" si="1"/>
      </c>
      <c r="Q24" s="27"/>
      <c r="R24" s="27"/>
      <c r="S24" s="27"/>
      <c r="T24" s="31"/>
      <c r="U24" s="29"/>
      <c r="V24" s="27"/>
      <c r="W24" s="29"/>
      <c r="X24" s="20"/>
      <c r="Y24" s="49"/>
      <c r="Z24" s="87"/>
      <c r="AA24" s="27"/>
      <c r="AB24" s="69"/>
      <c r="AC24" s="100">
        <f t="shared" si="2"/>
      </c>
      <c r="AD24" s="34">
        <f t="shared" si="3"/>
        <v>0</v>
      </c>
      <c r="AE24" s="34">
        <f t="shared" si="4"/>
        <v>0</v>
      </c>
      <c r="AF24" s="34">
        <f t="shared" si="5"/>
        <v>0</v>
      </c>
      <c r="AG24" s="34">
        <f t="shared" si="6"/>
        <v>0</v>
      </c>
      <c r="AH24" s="104">
        <f t="shared" si="7"/>
      </c>
      <c r="AI24" s="2">
        <f ca="1" t="shared" si="8"/>
      </c>
      <c r="AJ24" s="121">
        <f t="shared" si="9"/>
        <v>0</v>
      </c>
      <c r="AK24" s="2">
        <f t="shared" si="10"/>
        <v>0</v>
      </c>
      <c r="AL24" s="121">
        <f t="shared" si="11"/>
        <v>0</v>
      </c>
    </row>
    <row r="25" spans="1:38" ht="12.75">
      <c r="A25" s="34">
        <f t="shared" si="12"/>
      </c>
      <c r="B25" s="75">
        <f>IF(C25="","",C6)</f>
      </c>
      <c r="C25" s="33"/>
      <c r="D25" s="89"/>
      <c r="E25" s="25"/>
      <c r="F25" s="25"/>
      <c r="G25" s="25"/>
      <c r="H25" s="25"/>
      <c r="I25" s="133"/>
      <c r="J25" s="133"/>
      <c r="K25" s="133"/>
      <c r="L25" s="133"/>
      <c r="M25" s="133"/>
      <c r="N25" s="27">
        <f t="shared" si="0"/>
      </c>
      <c r="O25" s="19"/>
      <c r="P25" s="20">
        <f t="shared" si="1"/>
      </c>
      <c r="Q25" s="27"/>
      <c r="R25" s="27"/>
      <c r="S25" s="27"/>
      <c r="T25" s="31"/>
      <c r="U25" s="29"/>
      <c r="V25" s="27"/>
      <c r="W25" s="29"/>
      <c r="X25" s="20"/>
      <c r="Y25" s="49"/>
      <c r="Z25" s="87"/>
      <c r="AA25" s="27"/>
      <c r="AB25" s="69"/>
      <c r="AC25" s="100">
        <f t="shared" si="2"/>
      </c>
      <c r="AD25" s="34">
        <f t="shared" si="3"/>
        <v>0</v>
      </c>
      <c r="AE25" s="34">
        <f t="shared" si="4"/>
        <v>0</v>
      </c>
      <c r="AF25" s="34">
        <f t="shared" si="5"/>
        <v>0</v>
      </c>
      <c r="AG25" s="34">
        <f t="shared" si="6"/>
        <v>0</v>
      </c>
      <c r="AH25" s="104">
        <f t="shared" si="7"/>
      </c>
      <c r="AI25" s="2">
        <f ca="1" t="shared" si="8"/>
      </c>
      <c r="AJ25" s="121">
        <f t="shared" si="9"/>
        <v>0</v>
      </c>
      <c r="AK25" s="2">
        <f t="shared" si="10"/>
        <v>0</v>
      </c>
      <c r="AL25" s="121">
        <f t="shared" si="11"/>
        <v>0</v>
      </c>
    </row>
    <row r="26" spans="1:38" ht="12.75">
      <c r="A26" s="34">
        <f t="shared" si="12"/>
      </c>
      <c r="B26" s="77">
        <f>IF(C26="","",C6)</f>
      </c>
      <c r="C26" s="33"/>
      <c r="D26" s="89"/>
      <c r="E26" s="25"/>
      <c r="F26" s="25"/>
      <c r="G26" s="25"/>
      <c r="H26" s="25"/>
      <c r="I26" s="133"/>
      <c r="J26" s="133"/>
      <c r="K26" s="133"/>
      <c r="L26" s="133"/>
      <c r="M26" s="133"/>
      <c r="N26" s="27">
        <f t="shared" si="0"/>
      </c>
      <c r="O26" s="19"/>
      <c r="P26" s="20">
        <f t="shared" si="1"/>
      </c>
      <c r="Q26" s="27"/>
      <c r="R26" s="27"/>
      <c r="S26" s="27"/>
      <c r="T26" s="31"/>
      <c r="U26" s="29"/>
      <c r="V26" s="27"/>
      <c r="W26" s="29"/>
      <c r="X26" s="20"/>
      <c r="Y26" s="49"/>
      <c r="Z26" s="87"/>
      <c r="AA26" s="27"/>
      <c r="AB26" s="69"/>
      <c r="AC26" s="100">
        <f t="shared" si="2"/>
      </c>
      <c r="AD26" s="34">
        <f t="shared" si="3"/>
        <v>0</v>
      </c>
      <c r="AE26" s="34">
        <f t="shared" si="4"/>
        <v>0</v>
      </c>
      <c r="AF26" s="34">
        <f t="shared" si="5"/>
        <v>0</v>
      </c>
      <c r="AG26" s="34">
        <f t="shared" si="6"/>
        <v>0</v>
      </c>
      <c r="AH26" s="104">
        <f t="shared" si="7"/>
      </c>
      <c r="AI26" s="2">
        <f ca="1" t="shared" si="8"/>
      </c>
      <c r="AJ26" s="121">
        <f t="shared" si="9"/>
        <v>0</v>
      </c>
      <c r="AK26" s="2">
        <f t="shared" si="10"/>
        <v>0</v>
      </c>
      <c r="AL26" s="121">
        <f t="shared" si="11"/>
        <v>0</v>
      </c>
    </row>
    <row r="27" spans="1:38" ht="12.75">
      <c r="A27" s="34">
        <f t="shared" si="12"/>
      </c>
      <c r="B27" s="77">
        <f>IF(C27="","",C6)</f>
      </c>
      <c r="C27" s="33"/>
      <c r="D27" s="89"/>
      <c r="E27" s="25"/>
      <c r="F27" s="25"/>
      <c r="G27" s="25"/>
      <c r="H27" s="25"/>
      <c r="I27" s="133"/>
      <c r="J27" s="133"/>
      <c r="K27" s="133"/>
      <c r="L27" s="133"/>
      <c r="M27" s="133"/>
      <c r="N27" s="27">
        <f t="shared" si="0"/>
      </c>
      <c r="O27" s="19"/>
      <c r="P27" s="20">
        <f t="shared" si="1"/>
      </c>
      <c r="Q27" s="27"/>
      <c r="R27" s="27"/>
      <c r="S27" s="27"/>
      <c r="T27" s="31"/>
      <c r="U27" s="29"/>
      <c r="V27" s="27"/>
      <c r="W27" s="29"/>
      <c r="X27" s="20"/>
      <c r="Y27" s="27"/>
      <c r="Z27" s="87"/>
      <c r="AA27" s="27"/>
      <c r="AB27" s="69"/>
      <c r="AC27" s="100">
        <f t="shared" si="2"/>
      </c>
      <c r="AD27" s="34">
        <f t="shared" si="3"/>
        <v>0</v>
      </c>
      <c r="AE27" s="34">
        <f t="shared" si="4"/>
        <v>0</v>
      </c>
      <c r="AF27" s="34">
        <f t="shared" si="5"/>
        <v>0</v>
      </c>
      <c r="AG27" s="34">
        <f t="shared" si="6"/>
        <v>0</v>
      </c>
      <c r="AH27" s="104">
        <f t="shared" si="7"/>
      </c>
      <c r="AI27" s="2">
        <f ca="1" t="shared" si="8"/>
      </c>
      <c r="AJ27" s="121">
        <f t="shared" si="9"/>
        <v>0</v>
      </c>
      <c r="AK27" s="2">
        <f t="shared" si="10"/>
        <v>0</v>
      </c>
      <c r="AL27" s="121">
        <f t="shared" si="11"/>
        <v>0</v>
      </c>
    </row>
    <row r="28" spans="1:38" ht="12.75">
      <c r="A28" s="34">
        <f t="shared" si="12"/>
      </c>
      <c r="B28" s="76">
        <f>IF(C28="","",C6)</f>
      </c>
      <c r="C28" s="33"/>
      <c r="D28" s="89"/>
      <c r="E28" s="25"/>
      <c r="F28" s="25"/>
      <c r="G28" s="25"/>
      <c r="H28" s="25"/>
      <c r="I28" s="133"/>
      <c r="J28" s="133"/>
      <c r="K28" s="133"/>
      <c r="L28" s="133"/>
      <c r="M28" s="133"/>
      <c r="N28" s="27">
        <f t="shared" si="0"/>
      </c>
      <c r="O28" s="19"/>
      <c r="P28" s="20">
        <f t="shared" si="1"/>
      </c>
      <c r="Q28" s="27"/>
      <c r="R28" s="27"/>
      <c r="S28" s="27"/>
      <c r="T28" s="31"/>
      <c r="U28" s="29"/>
      <c r="V28" s="27"/>
      <c r="W28" s="29"/>
      <c r="X28" s="20"/>
      <c r="Y28" s="49"/>
      <c r="Z28" s="87"/>
      <c r="AA28" s="27"/>
      <c r="AB28" s="69"/>
      <c r="AC28" s="100">
        <f t="shared" si="2"/>
      </c>
      <c r="AD28" s="34">
        <f t="shared" si="3"/>
        <v>0</v>
      </c>
      <c r="AE28" s="34">
        <f t="shared" si="4"/>
        <v>0</v>
      </c>
      <c r="AF28" s="34">
        <f t="shared" si="5"/>
        <v>0</v>
      </c>
      <c r="AG28" s="34">
        <f t="shared" si="6"/>
        <v>0</v>
      </c>
      <c r="AH28" s="104">
        <f t="shared" si="7"/>
      </c>
      <c r="AI28" s="2">
        <f ca="1" t="shared" si="8"/>
      </c>
      <c r="AJ28" s="121">
        <f t="shared" si="9"/>
        <v>0</v>
      </c>
      <c r="AK28" s="2">
        <f t="shared" si="10"/>
        <v>0</v>
      </c>
      <c r="AL28" s="121">
        <f t="shared" si="11"/>
        <v>0</v>
      </c>
    </row>
    <row r="29" spans="1:38" ht="12.75">
      <c r="A29" s="34">
        <f t="shared" si="12"/>
      </c>
      <c r="B29" s="76">
        <f>IF(C29="","",C6)</f>
      </c>
      <c r="C29" s="33"/>
      <c r="D29" s="89"/>
      <c r="E29" s="25"/>
      <c r="F29" s="25"/>
      <c r="G29" s="25"/>
      <c r="H29" s="25"/>
      <c r="I29" s="133"/>
      <c r="J29" s="133"/>
      <c r="K29" s="133"/>
      <c r="L29" s="133"/>
      <c r="M29" s="133"/>
      <c r="N29" s="27">
        <f t="shared" si="0"/>
      </c>
      <c r="O29" s="19"/>
      <c r="P29" s="20">
        <f t="shared" si="1"/>
      </c>
      <c r="Q29" s="27"/>
      <c r="R29" s="27"/>
      <c r="S29" s="27"/>
      <c r="T29" s="31"/>
      <c r="U29" s="29"/>
      <c r="V29" s="27"/>
      <c r="W29" s="29"/>
      <c r="X29" s="20"/>
      <c r="Y29" s="27"/>
      <c r="Z29" s="87"/>
      <c r="AA29" s="27"/>
      <c r="AB29" s="69"/>
      <c r="AC29" s="100">
        <f t="shared" si="2"/>
      </c>
      <c r="AD29" s="34">
        <f t="shared" si="3"/>
        <v>0</v>
      </c>
      <c r="AE29" s="34">
        <f t="shared" si="4"/>
        <v>0</v>
      </c>
      <c r="AF29" s="34">
        <f t="shared" si="5"/>
        <v>0</v>
      </c>
      <c r="AG29" s="34">
        <f t="shared" si="6"/>
        <v>0</v>
      </c>
      <c r="AH29" s="104">
        <f t="shared" si="7"/>
      </c>
      <c r="AI29" s="2">
        <f ca="1" t="shared" si="8"/>
      </c>
      <c r="AJ29" s="121">
        <f t="shared" si="9"/>
        <v>0</v>
      </c>
      <c r="AK29" s="2">
        <f t="shared" si="10"/>
        <v>0</v>
      </c>
      <c r="AL29" s="121">
        <f t="shared" si="11"/>
        <v>0</v>
      </c>
    </row>
    <row r="30" spans="1:38" ht="12.75">
      <c r="A30" s="34">
        <f t="shared" si="12"/>
      </c>
      <c r="B30" s="77">
        <f>IF(C30="","",C6)</f>
      </c>
      <c r="C30" s="33"/>
      <c r="D30" s="89"/>
      <c r="E30" s="25"/>
      <c r="F30" s="25"/>
      <c r="G30" s="25"/>
      <c r="H30" s="25"/>
      <c r="I30" s="133"/>
      <c r="J30" s="133"/>
      <c r="K30" s="133"/>
      <c r="L30" s="133"/>
      <c r="M30" s="133"/>
      <c r="N30" s="27">
        <f t="shared" si="0"/>
      </c>
      <c r="O30" s="19"/>
      <c r="P30" s="20">
        <f t="shared" si="1"/>
      </c>
      <c r="Q30" s="27"/>
      <c r="R30" s="27"/>
      <c r="S30" s="27"/>
      <c r="T30" s="31"/>
      <c r="U30" s="29"/>
      <c r="V30" s="27"/>
      <c r="W30" s="29"/>
      <c r="X30" s="20"/>
      <c r="Y30" s="49"/>
      <c r="Z30" s="87"/>
      <c r="AA30" s="27"/>
      <c r="AB30" s="69"/>
      <c r="AC30" s="100">
        <f t="shared" si="2"/>
      </c>
      <c r="AD30" s="34">
        <f t="shared" si="3"/>
        <v>0</v>
      </c>
      <c r="AE30" s="34">
        <f t="shared" si="4"/>
        <v>0</v>
      </c>
      <c r="AF30" s="34">
        <f t="shared" si="5"/>
        <v>0</v>
      </c>
      <c r="AG30" s="34">
        <f t="shared" si="6"/>
        <v>0</v>
      </c>
      <c r="AH30" s="104">
        <f t="shared" si="7"/>
      </c>
      <c r="AI30" s="2">
        <f ca="1" t="shared" si="8"/>
      </c>
      <c r="AJ30" s="121">
        <f t="shared" si="9"/>
        <v>0</v>
      </c>
      <c r="AK30" s="2">
        <f t="shared" si="10"/>
        <v>0</v>
      </c>
      <c r="AL30" s="121">
        <f t="shared" si="11"/>
        <v>0</v>
      </c>
    </row>
    <row r="31" spans="1:38" ht="12.75">
      <c r="A31" s="34">
        <f t="shared" si="12"/>
      </c>
      <c r="B31" s="76">
        <f>IF(C31="","",C6)</f>
      </c>
      <c r="C31" s="33"/>
      <c r="D31" s="89"/>
      <c r="E31" s="25"/>
      <c r="F31" s="25"/>
      <c r="G31" s="25"/>
      <c r="H31" s="25"/>
      <c r="I31" s="133"/>
      <c r="J31" s="133"/>
      <c r="K31" s="133"/>
      <c r="L31" s="133"/>
      <c r="M31" s="133"/>
      <c r="N31" s="27">
        <f t="shared" si="0"/>
      </c>
      <c r="O31" s="19"/>
      <c r="P31" s="20">
        <f t="shared" si="1"/>
      </c>
      <c r="Q31" s="27"/>
      <c r="R31" s="27"/>
      <c r="S31" s="27"/>
      <c r="T31" s="31"/>
      <c r="U31" s="29"/>
      <c r="V31" s="27"/>
      <c r="W31" s="29"/>
      <c r="X31" s="20"/>
      <c r="Y31" s="27"/>
      <c r="Z31" s="87"/>
      <c r="AA31" s="27"/>
      <c r="AB31" s="69"/>
      <c r="AC31" s="100">
        <f t="shared" si="2"/>
      </c>
      <c r="AD31" s="34">
        <f t="shared" si="3"/>
        <v>0</v>
      </c>
      <c r="AE31" s="34">
        <f t="shared" si="4"/>
        <v>0</v>
      </c>
      <c r="AF31" s="34">
        <f t="shared" si="5"/>
        <v>0</v>
      </c>
      <c r="AG31" s="34">
        <f t="shared" si="6"/>
        <v>0</v>
      </c>
      <c r="AH31" s="104">
        <f t="shared" si="7"/>
      </c>
      <c r="AI31" s="2">
        <f ca="1" t="shared" si="8"/>
      </c>
      <c r="AJ31" s="121">
        <f t="shared" si="9"/>
        <v>0</v>
      </c>
      <c r="AK31" s="2">
        <f t="shared" si="10"/>
        <v>0</v>
      </c>
      <c r="AL31" s="121">
        <f t="shared" si="11"/>
        <v>0</v>
      </c>
    </row>
    <row r="32" spans="1:38" ht="12.75">
      <c r="A32" s="34">
        <f t="shared" si="12"/>
      </c>
      <c r="B32" s="75">
        <f>IF(C32="","",C6)</f>
      </c>
      <c r="C32" s="33"/>
      <c r="D32" s="89"/>
      <c r="E32" s="25"/>
      <c r="F32" s="25"/>
      <c r="G32" s="25"/>
      <c r="H32" s="25"/>
      <c r="I32" s="133"/>
      <c r="J32" s="133"/>
      <c r="K32" s="136"/>
      <c r="L32" s="133"/>
      <c r="M32" s="133"/>
      <c r="N32" s="27">
        <f t="shared" si="0"/>
      </c>
      <c r="O32" s="19"/>
      <c r="P32" s="20">
        <f aca="true" t="shared" si="13" ref="P32:P51">IF(COUNTIF(D32:M32,"&gt;=1"),"inserire dato","")</f>
      </c>
      <c r="Q32" s="27"/>
      <c r="R32" s="27"/>
      <c r="S32" s="27"/>
      <c r="T32" s="31"/>
      <c r="U32" s="29"/>
      <c r="V32" s="27"/>
      <c r="W32" s="29"/>
      <c r="X32" s="20"/>
      <c r="Y32" s="27"/>
      <c r="Z32" s="87">
        <f aca="true" ca="1" t="shared" si="14" ref="Z32:Z51">IF(B32="","",TODAY())</f>
      </c>
      <c r="AA32" s="27"/>
      <c r="AB32" s="69"/>
      <c r="AC32" s="100">
        <f t="shared" si="2"/>
      </c>
      <c r="AD32" s="34">
        <f t="shared" si="3"/>
        <v>0</v>
      </c>
      <c r="AE32" s="34">
        <f t="shared" si="4"/>
        <v>0</v>
      </c>
      <c r="AF32" s="34">
        <f t="shared" si="5"/>
        <v>0</v>
      </c>
      <c r="AG32" s="34">
        <f t="shared" si="6"/>
        <v>0</v>
      </c>
      <c r="AH32" s="104">
        <f t="shared" si="7"/>
      </c>
      <c r="AI32" s="2">
        <f ca="1" t="shared" si="8"/>
      </c>
      <c r="AJ32" s="121">
        <f t="shared" si="9"/>
        <v>0</v>
      </c>
      <c r="AK32" s="2">
        <f t="shared" si="10"/>
        <v>0</v>
      </c>
      <c r="AL32" s="121">
        <f t="shared" si="11"/>
        <v>0</v>
      </c>
    </row>
    <row r="33" spans="1:38" ht="12.75">
      <c r="A33" s="34">
        <f t="shared" si="12"/>
      </c>
      <c r="B33" s="75">
        <f>IF(C33="","",C6)</f>
      </c>
      <c r="C33" s="33"/>
      <c r="D33" s="89"/>
      <c r="E33" s="25"/>
      <c r="F33" s="25"/>
      <c r="G33" s="25"/>
      <c r="H33" s="25"/>
      <c r="I33" s="133"/>
      <c r="J33" s="133"/>
      <c r="K33" s="34"/>
      <c r="L33" s="133"/>
      <c r="M33" s="133"/>
      <c r="N33" s="27">
        <f aca="true" t="shared" si="15" ref="N33:N51">IF(COUNTIF(D33:M33,"&gt;=1"),"inserire dato","")</f>
      </c>
      <c r="O33" s="19"/>
      <c r="P33" s="20">
        <f t="shared" si="13"/>
      </c>
      <c r="Q33" s="27"/>
      <c r="R33" s="27"/>
      <c r="S33" s="27"/>
      <c r="T33" s="31"/>
      <c r="U33" s="29"/>
      <c r="V33" s="27"/>
      <c r="W33" s="29"/>
      <c r="X33" s="20"/>
      <c r="Y33" s="49"/>
      <c r="Z33" s="87">
        <f ca="1" t="shared" si="14"/>
      </c>
      <c r="AA33" s="27"/>
      <c r="AB33" s="69"/>
      <c r="AC33" s="100">
        <f t="shared" si="2"/>
      </c>
      <c r="AD33" s="34">
        <f t="shared" si="3"/>
        <v>0</v>
      </c>
      <c r="AE33" s="34">
        <f t="shared" si="4"/>
        <v>0</v>
      </c>
      <c r="AF33" s="34">
        <f t="shared" si="5"/>
        <v>0</v>
      </c>
      <c r="AG33" s="34">
        <f t="shared" si="6"/>
        <v>0</v>
      </c>
      <c r="AH33" s="104">
        <f t="shared" si="7"/>
      </c>
      <c r="AI33" s="2">
        <f ca="1" t="shared" si="8"/>
      </c>
      <c r="AJ33" s="121">
        <f t="shared" si="9"/>
        <v>0</v>
      </c>
      <c r="AK33" s="2">
        <f t="shared" si="10"/>
        <v>0</v>
      </c>
      <c r="AL33" s="121">
        <f t="shared" si="11"/>
        <v>0</v>
      </c>
    </row>
    <row r="34" spans="1:38" ht="12.75">
      <c r="A34" s="34">
        <f t="shared" si="12"/>
      </c>
      <c r="B34" s="76">
        <f>IF(C34="","",C6)</f>
      </c>
      <c r="C34" s="33"/>
      <c r="D34" s="89"/>
      <c r="E34" s="25"/>
      <c r="F34" s="25"/>
      <c r="G34" s="25"/>
      <c r="H34" s="25"/>
      <c r="I34" s="133"/>
      <c r="J34" s="133"/>
      <c r="K34" s="133"/>
      <c r="L34" s="133"/>
      <c r="M34" s="133"/>
      <c r="N34" s="27">
        <f t="shared" si="15"/>
      </c>
      <c r="O34" s="19"/>
      <c r="P34" s="20">
        <f t="shared" si="13"/>
      </c>
      <c r="Q34" s="27"/>
      <c r="R34" s="27"/>
      <c r="S34" s="27"/>
      <c r="T34" s="31"/>
      <c r="U34" s="29"/>
      <c r="V34" s="27"/>
      <c r="W34" s="29"/>
      <c r="X34" s="20"/>
      <c r="Y34" s="27"/>
      <c r="Z34" s="87">
        <f ca="1" t="shared" si="14"/>
      </c>
      <c r="AA34" s="27"/>
      <c r="AB34" s="69"/>
      <c r="AC34" s="100">
        <f t="shared" si="2"/>
      </c>
      <c r="AD34" s="34">
        <f t="shared" si="3"/>
        <v>0</v>
      </c>
      <c r="AE34" s="34">
        <f t="shared" si="4"/>
        <v>0</v>
      </c>
      <c r="AF34" s="34">
        <f t="shared" si="5"/>
        <v>0</v>
      </c>
      <c r="AG34" s="34">
        <f t="shared" si="6"/>
        <v>0</v>
      </c>
      <c r="AH34" s="104">
        <f t="shared" si="7"/>
      </c>
      <c r="AI34" s="2">
        <f ca="1" t="shared" si="8"/>
      </c>
      <c r="AJ34" s="121">
        <f t="shared" si="9"/>
        <v>0</v>
      </c>
      <c r="AK34" s="2">
        <f t="shared" si="10"/>
        <v>0</v>
      </c>
      <c r="AL34" s="121">
        <f t="shared" si="11"/>
        <v>0</v>
      </c>
    </row>
    <row r="35" spans="1:38" ht="12.75">
      <c r="A35" s="34">
        <f t="shared" si="12"/>
      </c>
      <c r="B35" s="77">
        <f>IF(C35="","",C6)</f>
      </c>
      <c r="C35" s="33"/>
      <c r="D35" s="89"/>
      <c r="E35" s="25"/>
      <c r="F35" s="25"/>
      <c r="G35" s="25"/>
      <c r="H35" s="25"/>
      <c r="I35" s="133"/>
      <c r="J35" s="133"/>
      <c r="K35" s="133"/>
      <c r="L35" s="133"/>
      <c r="M35" s="133"/>
      <c r="N35" s="27">
        <f t="shared" si="15"/>
      </c>
      <c r="O35" s="19"/>
      <c r="P35" s="20">
        <f t="shared" si="13"/>
      </c>
      <c r="Q35" s="27"/>
      <c r="R35" s="27"/>
      <c r="S35" s="27"/>
      <c r="T35" s="31"/>
      <c r="U35" s="29"/>
      <c r="V35" s="27"/>
      <c r="W35" s="29"/>
      <c r="X35" s="20"/>
      <c r="Y35" s="27"/>
      <c r="Z35" s="87">
        <f ca="1" t="shared" si="14"/>
      </c>
      <c r="AA35" s="27"/>
      <c r="AB35" s="69"/>
      <c r="AC35" s="100">
        <f t="shared" si="2"/>
      </c>
      <c r="AD35" s="34">
        <f t="shared" si="3"/>
        <v>0</v>
      </c>
      <c r="AE35" s="34">
        <f t="shared" si="4"/>
        <v>0</v>
      </c>
      <c r="AF35" s="34">
        <f t="shared" si="5"/>
        <v>0</v>
      </c>
      <c r="AG35" s="34">
        <f t="shared" si="6"/>
        <v>0</v>
      </c>
      <c r="AH35" s="104">
        <f t="shared" si="7"/>
      </c>
      <c r="AI35" s="2">
        <f ca="1" t="shared" si="8"/>
      </c>
      <c r="AJ35" s="121">
        <f t="shared" si="9"/>
        <v>0</v>
      </c>
      <c r="AK35" s="2">
        <f t="shared" si="10"/>
        <v>0</v>
      </c>
      <c r="AL35" s="121">
        <f t="shared" si="11"/>
        <v>0</v>
      </c>
    </row>
    <row r="36" spans="1:38" ht="12.75">
      <c r="A36" s="34">
        <f t="shared" si="12"/>
      </c>
      <c r="B36" s="75">
        <f>IF(C36="","",C6)</f>
      </c>
      <c r="C36" s="33"/>
      <c r="D36" s="89"/>
      <c r="E36" s="25"/>
      <c r="F36" s="25"/>
      <c r="G36" s="25"/>
      <c r="H36" s="25"/>
      <c r="I36" s="133"/>
      <c r="J36" s="133"/>
      <c r="K36" s="133"/>
      <c r="L36" s="133"/>
      <c r="M36" s="133"/>
      <c r="N36" s="27">
        <f t="shared" si="15"/>
      </c>
      <c r="O36" s="19"/>
      <c r="P36" s="20">
        <f t="shared" si="13"/>
      </c>
      <c r="Q36" s="27"/>
      <c r="R36" s="27"/>
      <c r="S36" s="27"/>
      <c r="T36" s="31"/>
      <c r="U36" s="29"/>
      <c r="V36" s="27"/>
      <c r="W36" s="29"/>
      <c r="X36" s="20"/>
      <c r="Y36" s="27"/>
      <c r="Z36" s="87">
        <f ca="1" t="shared" si="14"/>
      </c>
      <c r="AA36" s="27"/>
      <c r="AB36" s="69"/>
      <c r="AC36" s="100">
        <f t="shared" si="2"/>
      </c>
      <c r="AD36" s="34">
        <f t="shared" si="3"/>
        <v>0</v>
      </c>
      <c r="AE36" s="34">
        <f t="shared" si="4"/>
        <v>0</v>
      </c>
      <c r="AF36" s="34">
        <f t="shared" si="5"/>
        <v>0</v>
      </c>
      <c r="AG36" s="34">
        <f t="shared" si="6"/>
        <v>0</v>
      </c>
      <c r="AH36" s="104">
        <f t="shared" si="7"/>
      </c>
      <c r="AI36" s="2">
        <f ca="1" t="shared" si="8"/>
      </c>
      <c r="AJ36" s="121">
        <f t="shared" si="9"/>
        <v>0</v>
      </c>
      <c r="AK36" s="2">
        <f t="shared" si="10"/>
        <v>0</v>
      </c>
      <c r="AL36" s="121">
        <f t="shared" si="11"/>
        <v>0</v>
      </c>
    </row>
    <row r="37" spans="1:38" ht="12.75">
      <c r="A37" s="34">
        <f t="shared" si="12"/>
      </c>
      <c r="B37" s="75">
        <f>IF(C37="","",C6)</f>
      </c>
      <c r="C37" s="33"/>
      <c r="D37" s="89"/>
      <c r="E37" s="25"/>
      <c r="F37" s="25"/>
      <c r="G37" s="25"/>
      <c r="H37" s="25"/>
      <c r="I37" s="133"/>
      <c r="J37" s="133"/>
      <c r="K37" s="133"/>
      <c r="L37" s="133"/>
      <c r="M37" s="133"/>
      <c r="N37" s="27">
        <f t="shared" si="15"/>
      </c>
      <c r="O37" s="19"/>
      <c r="P37" s="20">
        <f t="shared" si="13"/>
      </c>
      <c r="Q37" s="27"/>
      <c r="R37" s="27"/>
      <c r="S37" s="27"/>
      <c r="T37" s="31"/>
      <c r="U37" s="29"/>
      <c r="V37" s="27"/>
      <c r="W37" s="29"/>
      <c r="X37" s="20"/>
      <c r="Y37" s="27"/>
      <c r="Z37" s="87">
        <f ca="1" t="shared" si="14"/>
      </c>
      <c r="AA37" s="27"/>
      <c r="AB37" s="69"/>
      <c r="AC37" s="100">
        <f t="shared" si="2"/>
      </c>
      <c r="AD37" s="34">
        <f t="shared" si="3"/>
        <v>0</v>
      </c>
      <c r="AE37" s="34">
        <f t="shared" si="4"/>
        <v>0</v>
      </c>
      <c r="AF37" s="34">
        <f t="shared" si="5"/>
        <v>0</v>
      </c>
      <c r="AG37" s="34">
        <f t="shared" si="6"/>
        <v>0</v>
      </c>
      <c r="AH37" s="104">
        <f t="shared" si="7"/>
      </c>
      <c r="AI37" s="2">
        <f ca="1" t="shared" si="8"/>
      </c>
      <c r="AJ37" s="121">
        <f t="shared" si="9"/>
        <v>0</v>
      </c>
      <c r="AK37" s="2">
        <f t="shared" si="10"/>
        <v>0</v>
      </c>
      <c r="AL37" s="121">
        <f t="shared" si="11"/>
        <v>0</v>
      </c>
    </row>
    <row r="38" spans="1:38" ht="12.75">
      <c r="A38" s="34">
        <f t="shared" si="12"/>
      </c>
      <c r="B38" s="75">
        <f>IF(C38="","",C6)</f>
      </c>
      <c r="C38" s="33"/>
      <c r="D38" s="89"/>
      <c r="E38" s="25"/>
      <c r="F38" s="25"/>
      <c r="G38" s="25"/>
      <c r="H38" s="25"/>
      <c r="I38" s="133"/>
      <c r="J38" s="133"/>
      <c r="K38" s="133"/>
      <c r="L38" s="133"/>
      <c r="M38" s="133"/>
      <c r="N38" s="27">
        <f t="shared" si="15"/>
      </c>
      <c r="O38" s="19"/>
      <c r="P38" s="20">
        <f t="shared" si="13"/>
      </c>
      <c r="Q38" s="27"/>
      <c r="R38" s="27"/>
      <c r="S38" s="27"/>
      <c r="T38" s="31"/>
      <c r="U38" s="29"/>
      <c r="V38" s="27"/>
      <c r="W38" s="29"/>
      <c r="X38" s="20"/>
      <c r="Y38" s="27"/>
      <c r="Z38" s="87">
        <f ca="1" t="shared" si="14"/>
      </c>
      <c r="AA38" s="27"/>
      <c r="AB38" s="69"/>
      <c r="AC38" s="100">
        <f t="shared" si="2"/>
      </c>
      <c r="AD38" s="34">
        <f t="shared" si="3"/>
        <v>0</v>
      </c>
      <c r="AE38" s="34">
        <f t="shared" si="4"/>
        <v>0</v>
      </c>
      <c r="AF38" s="34">
        <f t="shared" si="5"/>
        <v>0</v>
      </c>
      <c r="AG38" s="34">
        <f t="shared" si="6"/>
        <v>0</v>
      </c>
      <c r="AH38" s="104">
        <f t="shared" si="7"/>
      </c>
      <c r="AI38" s="2">
        <f ca="1" t="shared" si="8"/>
      </c>
      <c r="AJ38" s="121">
        <f t="shared" si="9"/>
        <v>0</v>
      </c>
      <c r="AK38" s="2">
        <f t="shared" si="10"/>
        <v>0</v>
      </c>
      <c r="AL38" s="121">
        <f t="shared" si="11"/>
        <v>0</v>
      </c>
    </row>
    <row r="39" spans="1:38" ht="12.75">
      <c r="A39" s="34">
        <f t="shared" si="12"/>
      </c>
      <c r="B39" s="75">
        <f>IF(C39="","",C6)</f>
      </c>
      <c r="C39" s="33"/>
      <c r="D39" s="89"/>
      <c r="E39" s="25"/>
      <c r="F39" s="25"/>
      <c r="G39" s="25"/>
      <c r="H39" s="25"/>
      <c r="I39" s="133"/>
      <c r="J39" s="133"/>
      <c r="K39" s="133"/>
      <c r="L39" s="133"/>
      <c r="M39" s="133"/>
      <c r="N39" s="27">
        <f t="shared" si="15"/>
      </c>
      <c r="O39" s="19"/>
      <c r="P39" s="20">
        <f t="shared" si="13"/>
      </c>
      <c r="Q39" s="27"/>
      <c r="R39" s="27"/>
      <c r="S39" s="27"/>
      <c r="T39" s="31"/>
      <c r="U39" s="29"/>
      <c r="V39" s="27"/>
      <c r="W39" s="29"/>
      <c r="X39" s="20"/>
      <c r="Y39" s="27"/>
      <c r="Z39" s="87">
        <f ca="1" t="shared" si="14"/>
      </c>
      <c r="AA39" s="27"/>
      <c r="AB39" s="69"/>
      <c r="AC39" s="100">
        <f t="shared" si="2"/>
      </c>
      <c r="AD39" s="34">
        <f t="shared" si="3"/>
        <v>0</v>
      </c>
      <c r="AE39" s="34">
        <f t="shared" si="4"/>
        <v>0</v>
      </c>
      <c r="AF39" s="34">
        <f t="shared" si="5"/>
        <v>0</v>
      </c>
      <c r="AG39" s="34">
        <f t="shared" si="6"/>
        <v>0</v>
      </c>
      <c r="AH39" s="104">
        <f t="shared" si="7"/>
      </c>
      <c r="AI39" s="2">
        <f ca="1" t="shared" si="8"/>
      </c>
      <c r="AJ39" s="121">
        <f t="shared" si="9"/>
        <v>0</v>
      </c>
      <c r="AK39" s="2">
        <f t="shared" si="10"/>
        <v>0</v>
      </c>
      <c r="AL39" s="121">
        <f t="shared" si="11"/>
        <v>0</v>
      </c>
    </row>
    <row r="40" spans="1:38" ht="12.75">
      <c r="A40" s="34">
        <f t="shared" si="12"/>
      </c>
      <c r="B40" s="75">
        <f>IF(C40="","",C6)</f>
      </c>
      <c r="C40" s="33"/>
      <c r="D40" s="89"/>
      <c r="E40" s="25"/>
      <c r="F40" s="25"/>
      <c r="G40" s="25"/>
      <c r="H40" s="25"/>
      <c r="I40" s="133"/>
      <c r="J40" s="133"/>
      <c r="K40" s="133"/>
      <c r="L40" s="133"/>
      <c r="M40" s="133"/>
      <c r="N40" s="27">
        <f t="shared" si="15"/>
      </c>
      <c r="O40" s="19"/>
      <c r="P40" s="20">
        <f t="shared" si="13"/>
      </c>
      <c r="Q40" s="27"/>
      <c r="R40" s="27"/>
      <c r="S40" s="27"/>
      <c r="T40" s="31"/>
      <c r="U40" s="29"/>
      <c r="V40" s="27"/>
      <c r="W40" s="29"/>
      <c r="X40" s="20"/>
      <c r="Y40" s="27"/>
      <c r="Z40" s="87">
        <f ca="1" t="shared" si="14"/>
      </c>
      <c r="AA40" s="27"/>
      <c r="AB40" s="69"/>
      <c r="AC40" s="100">
        <f t="shared" si="2"/>
      </c>
      <c r="AD40" s="34">
        <f t="shared" si="3"/>
        <v>0</v>
      </c>
      <c r="AE40" s="34">
        <f t="shared" si="4"/>
        <v>0</v>
      </c>
      <c r="AF40" s="34">
        <f t="shared" si="5"/>
        <v>0</v>
      </c>
      <c r="AG40" s="34">
        <f t="shared" si="6"/>
        <v>0</v>
      </c>
      <c r="AH40" s="104">
        <f t="shared" si="7"/>
      </c>
      <c r="AI40" s="2">
        <f ca="1" t="shared" si="8"/>
      </c>
      <c r="AJ40" s="121">
        <f t="shared" si="9"/>
        <v>0</v>
      </c>
      <c r="AK40" s="2">
        <f t="shared" si="10"/>
        <v>0</v>
      </c>
      <c r="AL40" s="121">
        <f t="shared" si="11"/>
        <v>0</v>
      </c>
    </row>
    <row r="41" spans="1:38" ht="12.75">
      <c r="A41" s="34">
        <f t="shared" si="12"/>
      </c>
      <c r="B41" s="75">
        <f>IF(C41="","",C6)</f>
      </c>
      <c r="C41" s="33"/>
      <c r="D41" s="89"/>
      <c r="E41" s="25"/>
      <c r="F41" s="25"/>
      <c r="G41" s="25"/>
      <c r="H41" s="25"/>
      <c r="I41" s="133"/>
      <c r="J41" s="133"/>
      <c r="K41" s="133"/>
      <c r="L41" s="133"/>
      <c r="M41" s="133"/>
      <c r="N41" s="27">
        <f t="shared" si="15"/>
      </c>
      <c r="O41" s="19"/>
      <c r="P41" s="20">
        <f t="shared" si="13"/>
      </c>
      <c r="Q41" s="27"/>
      <c r="R41" s="27"/>
      <c r="S41" s="27"/>
      <c r="T41" s="31"/>
      <c r="U41" s="29"/>
      <c r="V41" s="27"/>
      <c r="W41" s="29"/>
      <c r="X41" s="20"/>
      <c r="Y41" s="27"/>
      <c r="Z41" s="87">
        <f ca="1" t="shared" si="14"/>
      </c>
      <c r="AA41" s="27"/>
      <c r="AB41" s="69"/>
      <c r="AC41" s="100">
        <f t="shared" si="2"/>
      </c>
      <c r="AD41" s="34">
        <f t="shared" si="3"/>
        <v>0</v>
      </c>
      <c r="AE41" s="34">
        <f t="shared" si="4"/>
        <v>0</v>
      </c>
      <c r="AF41" s="34">
        <f t="shared" si="5"/>
        <v>0</v>
      </c>
      <c r="AG41" s="34">
        <f t="shared" si="6"/>
        <v>0</v>
      </c>
      <c r="AH41" s="104">
        <f t="shared" si="7"/>
      </c>
      <c r="AI41" s="2">
        <f ca="1" t="shared" si="8"/>
      </c>
      <c r="AJ41" s="121">
        <f t="shared" si="9"/>
        <v>0</v>
      </c>
      <c r="AK41" s="2">
        <f t="shared" si="10"/>
        <v>0</v>
      </c>
      <c r="AL41" s="121">
        <f t="shared" si="11"/>
        <v>0</v>
      </c>
    </row>
    <row r="42" spans="1:38" ht="12.75">
      <c r="A42" s="34">
        <f t="shared" si="12"/>
      </c>
      <c r="B42" s="75">
        <f>IF(C42="","",C6)</f>
      </c>
      <c r="C42" s="33"/>
      <c r="D42" s="89"/>
      <c r="E42" s="25"/>
      <c r="F42" s="25"/>
      <c r="G42" s="25"/>
      <c r="H42" s="25"/>
      <c r="I42" s="133"/>
      <c r="J42" s="133"/>
      <c r="K42" s="133"/>
      <c r="L42" s="133"/>
      <c r="M42" s="133"/>
      <c r="N42" s="27">
        <f t="shared" si="15"/>
      </c>
      <c r="O42" s="19"/>
      <c r="P42" s="20">
        <f t="shared" si="13"/>
      </c>
      <c r="Q42" s="27"/>
      <c r="R42" s="27"/>
      <c r="S42" s="27"/>
      <c r="T42" s="31"/>
      <c r="U42" s="29"/>
      <c r="V42" s="27"/>
      <c r="W42" s="29"/>
      <c r="X42" s="20"/>
      <c r="Y42" s="27"/>
      <c r="Z42" s="87">
        <f ca="1" t="shared" si="14"/>
      </c>
      <c r="AA42" s="27"/>
      <c r="AB42" s="69"/>
      <c r="AC42" s="100">
        <f t="shared" si="2"/>
      </c>
      <c r="AD42" s="34">
        <f t="shared" si="3"/>
        <v>0</v>
      </c>
      <c r="AE42" s="34">
        <f t="shared" si="4"/>
        <v>0</v>
      </c>
      <c r="AF42" s="34">
        <f t="shared" si="5"/>
        <v>0</v>
      </c>
      <c r="AG42" s="34">
        <f t="shared" si="6"/>
        <v>0</v>
      </c>
      <c r="AH42" s="104">
        <f t="shared" si="7"/>
      </c>
      <c r="AI42" s="2">
        <f ca="1" t="shared" si="8"/>
      </c>
      <c r="AJ42" s="121">
        <f t="shared" si="9"/>
        <v>0</v>
      </c>
      <c r="AK42" s="2">
        <f t="shared" si="10"/>
        <v>0</v>
      </c>
      <c r="AL42" s="121">
        <f t="shared" si="11"/>
        <v>0</v>
      </c>
    </row>
    <row r="43" spans="1:38" ht="12.75">
      <c r="A43" s="34">
        <f t="shared" si="12"/>
      </c>
      <c r="B43" s="75">
        <f>IF(C43="","",C6)</f>
      </c>
      <c r="C43" s="33"/>
      <c r="D43" s="89"/>
      <c r="E43" s="25"/>
      <c r="F43" s="25"/>
      <c r="G43" s="25"/>
      <c r="H43" s="25"/>
      <c r="I43" s="133"/>
      <c r="J43" s="133"/>
      <c r="K43" s="133"/>
      <c r="L43" s="133"/>
      <c r="M43" s="133"/>
      <c r="N43" s="27">
        <f t="shared" si="15"/>
      </c>
      <c r="O43" s="19"/>
      <c r="P43" s="20">
        <f t="shared" si="13"/>
      </c>
      <c r="Q43" s="27"/>
      <c r="R43" s="27"/>
      <c r="S43" s="27"/>
      <c r="T43" s="31"/>
      <c r="U43" s="29"/>
      <c r="V43" s="27"/>
      <c r="W43" s="29"/>
      <c r="X43" s="20"/>
      <c r="Y43" s="27"/>
      <c r="Z43" s="87">
        <f ca="1" t="shared" si="14"/>
      </c>
      <c r="AA43" s="27"/>
      <c r="AB43" s="69"/>
      <c r="AC43" s="100">
        <f t="shared" si="2"/>
      </c>
      <c r="AD43" s="34">
        <f t="shared" si="3"/>
        <v>0</v>
      </c>
      <c r="AE43" s="34">
        <f t="shared" si="4"/>
        <v>0</v>
      </c>
      <c r="AF43" s="34">
        <f t="shared" si="5"/>
        <v>0</v>
      </c>
      <c r="AG43" s="34">
        <f t="shared" si="6"/>
        <v>0</v>
      </c>
      <c r="AH43" s="104">
        <f t="shared" si="7"/>
      </c>
      <c r="AI43" s="2">
        <f ca="1" t="shared" si="8"/>
      </c>
      <c r="AJ43" s="121">
        <f t="shared" si="9"/>
        <v>0</v>
      </c>
      <c r="AK43" s="2">
        <f t="shared" si="10"/>
        <v>0</v>
      </c>
      <c r="AL43" s="121">
        <f t="shared" si="11"/>
        <v>0</v>
      </c>
    </row>
    <row r="44" spans="1:38" ht="12.75">
      <c r="A44" s="34">
        <f t="shared" si="12"/>
      </c>
      <c r="B44" s="75">
        <f>IF(C44="","",C6)</f>
      </c>
      <c r="C44" s="33"/>
      <c r="D44" s="89"/>
      <c r="E44" s="25"/>
      <c r="F44" s="25"/>
      <c r="G44" s="25"/>
      <c r="H44" s="25"/>
      <c r="I44" s="133"/>
      <c r="J44" s="133"/>
      <c r="K44" s="133"/>
      <c r="L44" s="133"/>
      <c r="M44" s="133"/>
      <c r="N44" s="27">
        <f t="shared" si="15"/>
      </c>
      <c r="O44" s="19"/>
      <c r="P44" s="20">
        <f t="shared" si="13"/>
      </c>
      <c r="Q44" s="27"/>
      <c r="R44" s="27"/>
      <c r="S44" s="27"/>
      <c r="T44" s="31"/>
      <c r="U44" s="29"/>
      <c r="V44" s="27"/>
      <c r="W44" s="29"/>
      <c r="X44" s="20"/>
      <c r="Y44" s="27"/>
      <c r="Z44" s="87">
        <f ca="1" t="shared" si="14"/>
      </c>
      <c r="AA44" s="27"/>
      <c r="AB44" s="69"/>
      <c r="AC44" s="100">
        <f t="shared" si="2"/>
      </c>
      <c r="AD44" s="34">
        <f t="shared" si="3"/>
        <v>0</v>
      </c>
      <c r="AE44" s="34">
        <f t="shared" si="4"/>
        <v>0</v>
      </c>
      <c r="AF44" s="34">
        <f t="shared" si="5"/>
        <v>0</v>
      </c>
      <c r="AG44" s="34">
        <f t="shared" si="6"/>
        <v>0</v>
      </c>
      <c r="AH44" s="104">
        <f t="shared" si="7"/>
      </c>
      <c r="AI44" s="2">
        <f ca="1" t="shared" si="8"/>
      </c>
      <c r="AJ44" s="121">
        <f t="shared" si="9"/>
        <v>0</v>
      </c>
      <c r="AK44" s="2">
        <f t="shared" si="10"/>
        <v>0</v>
      </c>
      <c r="AL44" s="121">
        <f t="shared" si="11"/>
        <v>0</v>
      </c>
    </row>
    <row r="45" spans="1:38" ht="12.75">
      <c r="A45" s="34">
        <f t="shared" si="12"/>
      </c>
      <c r="B45" s="75">
        <f>IF(C45="","",C6)</f>
      </c>
      <c r="C45" s="33"/>
      <c r="D45" s="89"/>
      <c r="E45" s="25"/>
      <c r="F45" s="25"/>
      <c r="G45" s="25"/>
      <c r="H45" s="25"/>
      <c r="I45" s="133"/>
      <c r="J45" s="133"/>
      <c r="K45" s="133"/>
      <c r="L45" s="133"/>
      <c r="M45" s="133"/>
      <c r="N45" s="27">
        <f t="shared" si="15"/>
      </c>
      <c r="O45" s="19"/>
      <c r="P45" s="20">
        <f t="shared" si="13"/>
      </c>
      <c r="Q45" s="27"/>
      <c r="R45" s="27"/>
      <c r="S45" s="27"/>
      <c r="T45" s="31"/>
      <c r="U45" s="29"/>
      <c r="V45" s="27"/>
      <c r="W45" s="29"/>
      <c r="X45" s="20"/>
      <c r="Y45" s="27"/>
      <c r="Z45" s="87">
        <f ca="1" t="shared" si="14"/>
      </c>
      <c r="AA45" s="27"/>
      <c r="AB45" s="69"/>
      <c r="AC45" s="100">
        <f t="shared" si="2"/>
      </c>
      <c r="AD45" s="34">
        <f t="shared" si="3"/>
        <v>0</v>
      </c>
      <c r="AE45" s="34">
        <f t="shared" si="4"/>
        <v>0</v>
      </c>
      <c r="AF45" s="34">
        <f t="shared" si="5"/>
        <v>0</v>
      </c>
      <c r="AG45" s="34">
        <f t="shared" si="6"/>
        <v>0</v>
      </c>
      <c r="AH45" s="104">
        <f t="shared" si="7"/>
      </c>
      <c r="AI45" s="2">
        <f ca="1" t="shared" si="8"/>
      </c>
      <c r="AJ45" s="121">
        <f t="shared" si="9"/>
        <v>0</v>
      </c>
      <c r="AK45" s="2">
        <f t="shared" si="10"/>
        <v>0</v>
      </c>
      <c r="AL45" s="121">
        <f t="shared" si="11"/>
        <v>0</v>
      </c>
    </row>
    <row r="46" spans="1:38" ht="12.75">
      <c r="A46" s="34">
        <f t="shared" si="12"/>
      </c>
      <c r="B46" s="75">
        <f>IF(C46="","",C6)</f>
      </c>
      <c r="C46" s="33"/>
      <c r="D46" s="89"/>
      <c r="E46" s="25"/>
      <c r="F46" s="25"/>
      <c r="G46" s="25"/>
      <c r="H46" s="25"/>
      <c r="I46" s="133"/>
      <c r="J46" s="133"/>
      <c r="K46" s="133"/>
      <c r="L46" s="133"/>
      <c r="M46" s="133"/>
      <c r="N46" s="27">
        <f t="shared" si="15"/>
      </c>
      <c r="O46" s="19"/>
      <c r="P46" s="20">
        <f t="shared" si="13"/>
      </c>
      <c r="Q46" s="27"/>
      <c r="R46" s="27"/>
      <c r="S46" s="27"/>
      <c r="T46" s="31"/>
      <c r="U46" s="29"/>
      <c r="V46" s="27"/>
      <c r="W46" s="29"/>
      <c r="X46" s="20"/>
      <c r="Y46" s="27"/>
      <c r="Z46" s="87">
        <f ca="1" t="shared" si="14"/>
      </c>
      <c r="AA46" s="27"/>
      <c r="AB46" s="69"/>
      <c r="AC46" s="100">
        <f t="shared" si="2"/>
      </c>
      <c r="AD46" s="34">
        <f t="shared" si="3"/>
        <v>0</v>
      </c>
      <c r="AE46" s="34">
        <f t="shared" si="4"/>
        <v>0</v>
      </c>
      <c r="AF46" s="34">
        <f t="shared" si="5"/>
        <v>0</v>
      </c>
      <c r="AG46" s="34">
        <f t="shared" si="6"/>
        <v>0</v>
      </c>
      <c r="AH46" s="104">
        <f t="shared" si="7"/>
      </c>
      <c r="AI46" s="2">
        <f ca="1" t="shared" si="8"/>
      </c>
      <c r="AJ46" s="121">
        <f t="shared" si="9"/>
        <v>0</v>
      </c>
      <c r="AK46" s="2">
        <f t="shared" si="10"/>
        <v>0</v>
      </c>
      <c r="AL46" s="121">
        <f t="shared" si="11"/>
        <v>0</v>
      </c>
    </row>
    <row r="47" spans="1:38" ht="12.75">
      <c r="A47" s="34">
        <f t="shared" si="12"/>
      </c>
      <c r="B47" s="75">
        <f>IF(C47="","",C6)</f>
      </c>
      <c r="C47" s="33"/>
      <c r="D47" s="89"/>
      <c r="E47" s="25"/>
      <c r="F47" s="25"/>
      <c r="G47" s="25"/>
      <c r="H47" s="25"/>
      <c r="I47" s="133"/>
      <c r="J47" s="133"/>
      <c r="K47" s="133"/>
      <c r="L47" s="133"/>
      <c r="M47" s="133"/>
      <c r="N47" s="27">
        <f t="shared" si="15"/>
      </c>
      <c r="O47" s="19"/>
      <c r="P47" s="20">
        <f t="shared" si="13"/>
      </c>
      <c r="Q47" s="27"/>
      <c r="R47" s="27"/>
      <c r="S47" s="27"/>
      <c r="T47" s="31"/>
      <c r="U47" s="29"/>
      <c r="V47" s="27"/>
      <c r="W47" s="29"/>
      <c r="X47" s="20"/>
      <c r="Y47" s="27"/>
      <c r="Z47" s="87">
        <f ca="1" t="shared" si="14"/>
      </c>
      <c r="AA47" s="27"/>
      <c r="AB47" s="69"/>
      <c r="AC47" s="100">
        <f t="shared" si="2"/>
      </c>
      <c r="AD47" s="34">
        <f t="shared" si="3"/>
        <v>0</v>
      </c>
      <c r="AE47" s="34">
        <f t="shared" si="4"/>
        <v>0</v>
      </c>
      <c r="AF47" s="34">
        <f t="shared" si="5"/>
        <v>0</v>
      </c>
      <c r="AG47" s="34">
        <f t="shared" si="6"/>
        <v>0</v>
      </c>
      <c r="AH47" s="104">
        <f t="shared" si="7"/>
      </c>
      <c r="AI47" s="2">
        <f ca="1" t="shared" si="8"/>
      </c>
      <c r="AJ47" s="121">
        <f t="shared" si="9"/>
        <v>0</v>
      </c>
      <c r="AK47" s="2">
        <f t="shared" si="10"/>
        <v>0</v>
      </c>
      <c r="AL47" s="121">
        <f t="shared" si="11"/>
        <v>0</v>
      </c>
    </row>
    <row r="48" spans="1:38" ht="12.75">
      <c r="A48" s="34">
        <f t="shared" si="12"/>
      </c>
      <c r="B48" s="75">
        <f>IF(C48="","",C6)</f>
      </c>
      <c r="C48" s="33"/>
      <c r="D48" s="89"/>
      <c r="E48" s="25"/>
      <c r="F48" s="25"/>
      <c r="G48" s="25"/>
      <c r="H48" s="25"/>
      <c r="I48" s="133"/>
      <c r="J48" s="133"/>
      <c r="K48" s="133"/>
      <c r="L48" s="133"/>
      <c r="M48" s="133"/>
      <c r="N48" s="27">
        <f t="shared" si="15"/>
      </c>
      <c r="O48" s="19"/>
      <c r="P48" s="20">
        <f t="shared" si="13"/>
      </c>
      <c r="Q48" s="27"/>
      <c r="R48" s="27"/>
      <c r="S48" s="27"/>
      <c r="T48" s="31"/>
      <c r="U48" s="29"/>
      <c r="V48" s="27"/>
      <c r="W48" s="29"/>
      <c r="X48" s="20"/>
      <c r="Y48" s="27"/>
      <c r="Z48" s="87">
        <f ca="1" t="shared" si="14"/>
      </c>
      <c r="AA48" s="27"/>
      <c r="AB48" s="69"/>
      <c r="AC48" s="100">
        <f t="shared" si="2"/>
      </c>
      <c r="AD48" s="34">
        <f t="shared" si="3"/>
        <v>0</v>
      </c>
      <c r="AE48" s="34">
        <f t="shared" si="4"/>
        <v>0</v>
      </c>
      <c r="AF48" s="34">
        <f t="shared" si="5"/>
        <v>0</v>
      </c>
      <c r="AG48" s="34">
        <f t="shared" si="6"/>
        <v>0</v>
      </c>
      <c r="AH48" s="104">
        <f t="shared" si="7"/>
      </c>
      <c r="AI48" s="2">
        <f ca="1" t="shared" si="8"/>
      </c>
      <c r="AJ48" s="121">
        <f t="shared" si="9"/>
        <v>0</v>
      </c>
      <c r="AK48" s="2">
        <f t="shared" si="10"/>
        <v>0</v>
      </c>
      <c r="AL48" s="121">
        <f t="shared" si="11"/>
        <v>0</v>
      </c>
    </row>
    <row r="49" spans="1:38" ht="12.75">
      <c r="A49" s="34">
        <f t="shared" si="12"/>
      </c>
      <c r="B49" s="75">
        <f>IF(C49="","",C6)</f>
      </c>
      <c r="C49" s="33"/>
      <c r="D49" s="89"/>
      <c r="E49" s="25"/>
      <c r="F49" s="25"/>
      <c r="G49" s="25"/>
      <c r="H49" s="25"/>
      <c r="I49" s="133"/>
      <c r="J49" s="133"/>
      <c r="K49" s="133"/>
      <c r="L49" s="133"/>
      <c r="M49" s="133"/>
      <c r="N49" s="27">
        <f t="shared" si="15"/>
      </c>
      <c r="O49" s="19"/>
      <c r="P49" s="20">
        <f t="shared" si="13"/>
      </c>
      <c r="Q49" s="27"/>
      <c r="R49" s="27"/>
      <c r="S49" s="27"/>
      <c r="T49" s="31"/>
      <c r="U49" s="29"/>
      <c r="V49" s="27"/>
      <c r="W49" s="29"/>
      <c r="X49" s="20"/>
      <c r="Y49" s="27"/>
      <c r="Z49" s="87">
        <f ca="1" t="shared" si="14"/>
      </c>
      <c r="AA49" s="27"/>
      <c r="AB49" s="69"/>
      <c r="AC49" s="100">
        <f t="shared" si="2"/>
      </c>
      <c r="AD49" s="34">
        <f t="shared" si="3"/>
        <v>0</v>
      </c>
      <c r="AE49" s="34">
        <f t="shared" si="4"/>
        <v>0</v>
      </c>
      <c r="AF49" s="34">
        <f t="shared" si="5"/>
        <v>0</v>
      </c>
      <c r="AG49" s="34">
        <f t="shared" si="6"/>
        <v>0</v>
      </c>
      <c r="AH49" s="104">
        <f t="shared" si="7"/>
      </c>
      <c r="AI49" s="2">
        <f ca="1" t="shared" si="8"/>
      </c>
      <c r="AJ49" s="121">
        <f t="shared" si="9"/>
        <v>0</v>
      </c>
      <c r="AK49" s="2">
        <f t="shared" si="10"/>
        <v>0</v>
      </c>
      <c r="AL49" s="121">
        <f t="shared" si="11"/>
        <v>0</v>
      </c>
    </row>
    <row r="50" spans="1:38" ht="12.75">
      <c r="A50" s="34">
        <f t="shared" si="12"/>
      </c>
      <c r="B50" s="75">
        <f>IF(C50="","",C6)</f>
      </c>
      <c r="C50" s="33"/>
      <c r="D50" s="89"/>
      <c r="E50" s="25"/>
      <c r="F50" s="25"/>
      <c r="G50" s="25"/>
      <c r="H50" s="25"/>
      <c r="I50" s="133"/>
      <c r="J50" s="133"/>
      <c r="K50" s="133"/>
      <c r="L50" s="133"/>
      <c r="M50" s="133"/>
      <c r="N50" s="27">
        <f t="shared" si="15"/>
      </c>
      <c r="O50" s="19"/>
      <c r="P50" s="20">
        <f t="shared" si="13"/>
      </c>
      <c r="Q50" s="27"/>
      <c r="R50" s="27"/>
      <c r="S50" s="27"/>
      <c r="T50" s="31"/>
      <c r="U50" s="29"/>
      <c r="V50" s="27"/>
      <c r="W50" s="29"/>
      <c r="X50" s="20"/>
      <c r="Y50" s="27"/>
      <c r="Z50" s="87">
        <f ca="1" t="shared" si="14"/>
      </c>
      <c r="AA50" s="27"/>
      <c r="AB50" s="69"/>
      <c r="AC50" s="100">
        <f t="shared" si="2"/>
      </c>
      <c r="AD50" s="34">
        <f t="shared" si="3"/>
        <v>0</v>
      </c>
      <c r="AE50" s="34">
        <f t="shared" si="4"/>
        <v>0</v>
      </c>
      <c r="AF50" s="34">
        <f t="shared" si="5"/>
        <v>0</v>
      </c>
      <c r="AG50" s="34">
        <f t="shared" si="6"/>
        <v>0</v>
      </c>
      <c r="AH50" s="104">
        <f t="shared" si="7"/>
      </c>
      <c r="AI50" s="2">
        <f ca="1" t="shared" si="8"/>
      </c>
      <c r="AJ50" s="121">
        <f t="shared" si="9"/>
        <v>0</v>
      </c>
      <c r="AK50" s="2">
        <f t="shared" si="10"/>
        <v>0</v>
      </c>
      <c r="AL50" s="121">
        <f t="shared" si="11"/>
        <v>0</v>
      </c>
    </row>
    <row r="51" spans="1:38" ht="12.75">
      <c r="A51" s="35">
        <f t="shared" si="12"/>
      </c>
      <c r="B51" s="78">
        <f>IF(C51="","",C6)</f>
      </c>
      <c r="C51" s="68"/>
      <c r="D51" s="89"/>
      <c r="E51" s="26"/>
      <c r="F51" s="26"/>
      <c r="G51" s="26"/>
      <c r="H51" s="26"/>
      <c r="I51" s="134"/>
      <c r="J51" s="134"/>
      <c r="K51" s="134"/>
      <c r="L51" s="134"/>
      <c r="M51" s="134"/>
      <c r="N51" s="27">
        <f t="shared" si="15"/>
      </c>
      <c r="O51" s="21"/>
      <c r="P51" s="22">
        <f t="shared" si="13"/>
      </c>
      <c r="Q51" s="28"/>
      <c r="R51" s="28"/>
      <c r="S51" s="28"/>
      <c r="T51" s="32"/>
      <c r="U51" s="30"/>
      <c r="V51" s="28"/>
      <c r="W51" s="30"/>
      <c r="X51" s="22"/>
      <c r="Y51" s="28"/>
      <c r="Z51" s="88">
        <f ca="1" t="shared" si="14"/>
      </c>
      <c r="AA51" s="28"/>
      <c r="AB51" s="79"/>
      <c r="AC51" s="101">
        <f t="shared" si="2"/>
      </c>
      <c r="AD51" s="34">
        <f t="shared" si="3"/>
        <v>0</v>
      </c>
      <c r="AE51" s="34">
        <f t="shared" si="4"/>
        <v>0</v>
      </c>
      <c r="AF51" s="34">
        <f t="shared" si="5"/>
        <v>0</v>
      </c>
      <c r="AG51" s="34">
        <f t="shared" si="6"/>
        <v>0</v>
      </c>
      <c r="AH51" s="104">
        <f t="shared" si="7"/>
      </c>
      <c r="AI51" s="2">
        <f ca="1" t="shared" si="8"/>
      </c>
      <c r="AJ51" s="121">
        <f t="shared" si="9"/>
        <v>0</v>
      </c>
      <c r="AK51" s="2">
        <f t="shared" si="10"/>
        <v>0</v>
      </c>
      <c r="AL51" s="121">
        <f t="shared" si="11"/>
        <v>0</v>
      </c>
    </row>
    <row r="52" spans="28:34" ht="12.75">
      <c r="AB52" s="52">
        <f>SUM(AB17:AB51)</f>
        <v>0</v>
      </c>
      <c r="AC52" s="72" t="str">
        <f>IF(AH52-AB52=0,"OK",AH52-AB52)</f>
        <v>OK</v>
      </c>
      <c r="AH52" s="105">
        <f>SUM(AH17:AH51)</f>
        <v>0</v>
      </c>
    </row>
    <row r="53" spans="2:14" ht="15" customHeight="1">
      <c r="B53" s="16" t="s">
        <v>82</v>
      </c>
      <c r="C53" s="170"/>
      <c r="D53" s="171"/>
      <c r="E53" s="175" t="s">
        <v>83</v>
      </c>
      <c r="F53" s="176"/>
      <c r="G53" s="176"/>
      <c r="H53" s="176"/>
      <c r="I53" s="166">
        <f>IF(C6="","",C6)</f>
      </c>
      <c r="J53" s="166"/>
      <c r="K53" s="166"/>
      <c r="L53" s="166"/>
      <c r="M53" s="166"/>
      <c r="N53" s="17"/>
    </row>
    <row r="54" spans="4:14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</row>
    <row r="55" spans="2:13" ht="51.75" customHeight="1">
      <c r="B55" s="152" t="s">
        <v>47</v>
      </c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</row>
    <row r="56" spans="2:14" ht="15" customHeight="1">
      <c r="B56" s="152" t="s">
        <v>949</v>
      </c>
      <c r="C56" s="153"/>
      <c r="D56" s="171"/>
      <c r="E56" s="177"/>
      <c r="F56" s="177"/>
      <c r="G56" s="177"/>
      <c r="H56" s="177"/>
      <c r="I56" s="177"/>
      <c r="J56" s="177"/>
      <c r="K56" s="177"/>
      <c r="L56" s="177"/>
      <c r="M56" s="177"/>
      <c r="N56" s="2"/>
    </row>
    <row r="57" spans="2:13" ht="9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4" ht="38.25" customHeight="1">
      <c r="B58" s="152" t="s">
        <v>950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92"/>
    </row>
    <row r="59" spans="2:38" s="17" customFormat="1" ht="15" customHeight="1">
      <c r="B59" s="90" t="s">
        <v>78</v>
      </c>
      <c r="C59" s="149" t="s">
        <v>144</v>
      </c>
      <c r="D59" s="150"/>
      <c r="E59" s="151"/>
      <c r="F59" s="91" t="s">
        <v>143</v>
      </c>
      <c r="G59" s="156"/>
      <c r="H59" s="157"/>
      <c r="I59" s="158"/>
      <c r="J59" s="178" t="s">
        <v>142</v>
      </c>
      <c r="K59" s="178"/>
      <c r="L59" s="154"/>
      <c r="M59" s="155"/>
      <c r="N59" s="93" t="s">
        <v>144</v>
      </c>
      <c r="O59" s="18"/>
      <c r="P59" s="84"/>
      <c r="X59" s="18"/>
      <c r="Y59" s="51"/>
      <c r="Z59" s="18"/>
      <c r="AH59" s="106"/>
      <c r="AI59" s="51"/>
      <c r="AJ59" s="51"/>
      <c r="AK59" s="51"/>
      <c r="AL59" s="51"/>
    </row>
    <row r="60" spans="2:14" ht="15" customHeight="1">
      <c r="B60" s="5"/>
      <c r="N60" s="93" t="s">
        <v>148</v>
      </c>
    </row>
    <row r="61" spans="2:38" s="98" customFormat="1" ht="27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93" t="s">
        <v>149</v>
      </c>
      <c r="O61" s="99"/>
      <c r="P61" s="84"/>
      <c r="Q61" s="51"/>
      <c r="R61" s="51"/>
      <c r="S61" s="51"/>
      <c r="T61" s="51"/>
      <c r="V61" s="51"/>
      <c r="X61" s="84"/>
      <c r="Y61" s="51"/>
      <c r="Z61" s="99"/>
      <c r="AA61" s="51"/>
      <c r="AB61" s="51"/>
      <c r="AC61" s="51"/>
      <c r="AH61" s="107"/>
      <c r="AI61" s="51"/>
      <c r="AJ61" s="51"/>
      <c r="AK61" s="51"/>
      <c r="AL61" s="51"/>
    </row>
    <row r="62" spans="2:13" ht="27">
      <c r="B62" s="120" t="s">
        <v>951</v>
      </c>
      <c r="C62" s="147" t="s">
        <v>796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2:13" ht="27">
      <c r="B63" s="129" t="s">
        <v>644</v>
      </c>
      <c r="C63" s="147" t="s">
        <v>795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2:13" ht="27">
      <c r="B64" s="130" t="s">
        <v>645</v>
      </c>
      <c r="C64" s="147" t="s">
        <v>797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</row>
    <row r="65" spans="2:13" ht="27">
      <c r="B65" s="110" t="s">
        <v>269</v>
      </c>
      <c r="C65" s="147" t="s">
        <v>952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</row>
    <row r="66" spans="2:13" ht="15">
      <c r="B66" s="1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3:13" ht="12.75"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 ht="15">
      <c r="B68" s="37" t="s">
        <v>79</v>
      </c>
      <c r="C68" s="165">
        <f ca="1">TODAY()</f>
        <v>45362</v>
      </c>
      <c r="D68" s="165"/>
      <c r="E68" s="165"/>
      <c r="F68" s="167" t="s">
        <v>48</v>
      </c>
      <c r="G68" s="168"/>
      <c r="H68" s="168"/>
      <c r="I68" s="168"/>
      <c r="J68" s="166">
        <f>IF(C12="","",C12)</f>
      </c>
      <c r="K68" s="169"/>
      <c r="L68" s="169"/>
      <c r="M68" s="169"/>
    </row>
  </sheetData>
  <sheetProtection password="DB2F" sheet="1" objects="1" scenarios="1" selectLockedCells="1"/>
  <mergeCells count="32">
    <mergeCell ref="C2:M2"/>
    <mergeCell ref="D4:M4"/>
    <mergeCell ref="B55:M55"/>
    <mergeCell ref="C12:E12"/>
    <mergeCell ref="E53:H53"/>
    <mergeCell ref="C63:M63"/>
    <mergeCell ref="D56:M56"/>
    <mergeCell ref="B58:M58"/>
    <mergeCell ref="J59:K59"/>
    <mergeCell ref="B3:M3"/>
    <mergeCell ref="C68:E68"/>
    <mergeCell ref="I53:M53"/>
    <mergeCell ref="C65:M65"/>
    <mergeCell ref="F68:I68"/>
    <mergeCell ref="J68:M68"/>
    <mergeCell ref="C53:D53"/>
    <mergeCell ref="C64:M64"/>
    <mergeCell ref="N7:T7"/>
    <mergeCell ref="F12:G12"/>
    <mergeCell ref="A15:M15"/>
    <mergeCell ref="C8:E8"/>
    <mergeCell ref="C10:E10"/>
    <mergeCell ref="H12:J12"/>
    <mergeCell ref="H10:J10"/>
    <mergeCell ref="B4:C4"/>
    <mergeCell ref="C6:G6"/>
    <mergeCell ref="F10:G10"/>
    <mergeCell ref="C62:M62"/>
    <mergeCell ref="C59:E59"/>
    <mergeCell ref="B56:C56"/>
    <mergeCell ref="L59:M59"/>
    <mergeCell ref="G59:I59"/>
  </mergeCells>
  <conditionalFormatting sqref="D17:M21 D23:M31 L22:M22 D22:J22 D33:M51 L32:M32 D32:J32">
    <cfRule type="cellIs" priority="19" dxfId="23" operator="between" stopIfTrue="1">
      <formula>411</formula>
      <formula>452</formula>
    </cfRule>
    <cfRule type="cellIs" priority="20" dxfId="0" operator="between" stopIfTrue="1">
      <formula>1</formula>
      <formula>410</formula>
    </cfRule>
    <cfRule type="cellIs" priority="21" dxfId="16" operator="between" stopIfTrue="1">
      <formula>453</formula>
      <formula>1064</formula>
    </cfRule>
  </conditionalFormatting>
  <conditionalFormatting sqref="AC17:AC51">
    <cfRule type="cellIs" priority="12" dxfId="16" operator="equal" stopIfTrue="1">
      <formula>"OK"</formula>
    </cfRule>
  </conditionalFormatting>
  <conditionalFormatting sqref="AE17:AE51">
    <cfRule type="cellIs" priority="7" dxfId="0" operator="equal" stopIfTrue="1">
      <formula>"SOLO TRE CATEGORIE"</formula>
    </cfRule>
    <cfRule type="cellIs" priority="10" dxfId="15" operator="equal" stopIfTrue="1">
      <formula>0</formula>
    </cfRule>
  </conditionalFormatting>
  <conditionalFormatting sqref="P17:P51 N17:N51">
    <cfRule type="cellIs" priority="9" dxfId="0" operator="equal" stopIfTrue="1">
      <formula>"inserire dato"</formula>
    </cfRule>
  </conditionalFormatting>
  <conditionalFormatting sqref="AC52">
    <cfRule type="cellIs" priority="8" dxfId="16" operator="equal" stopIfTrue="1">
      <formula>"OK"</formula>
    </cfRule>
  </conditionalFormatting>
  <conditionalFormatting sqref="AG17:AG51">
    <cfRule type="cellIs" priority="2" dxfId="15" operator="equal" stopIfTrue="1">
      <formula>0</formula>
    </cfRule>
    <cfRule type="cellIs" priority="6" dxfId="0" operator="equal" stopIfTrue="1">
      <formula>"SOLO UNA CATEGORIA"</formula>
    </cfRule>
  </conditionalFormatting>
  <conditionalFormatting sqref="N21 N23 N25 N27 N29 N31 N17:N19">
    <cfRule type="containsText" priority="5" dxfId="0" operator="containsText" stopIfTrue="1" text="&quot;&quot;">
      <formula>NOT(ISERROR(SEARCH("""""",N17)))</formula>
    </cfRule>
  </conditionalFormatting>
  <conditionalFormatting sqref="AE15">
    <cfRule type="cellIs" priority="4" dxfId="0" operator="between" stopIfTrue="1">
      <formula>407</formula>
      <formula>828</formula>
    </cfRule>
  </conditionalFormatting>
  <conditionalFormatting sqref="AH17:AH51">
    <cfRule type="cellIs" priority="1" dxfId="0" operator="equal" stopIfTrue="1">
      <formula>"Data nascita?"</formula>
    </cfRule>
    <cfRule type="cellIs" priority="3" dxfId="0" operator="equal" stopIfTrue="1">
      <formula>"Non + di 2 COMB."</formula>
    </cfRule>
  </conditionalFormatting>
  <dataValidations count="2">
    <dataValidation allowBlank="1" sqref="C7"/>
    <dataValidation type="list" allowBlank="1" showInputMessage="1" showErrorMessage="1" promptTitle="Tipo di pagamento" prompt="Inserire il tipo di versamento" sqref="C59:E59">
      <formula1>$N$59:$N$61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9.57421875" style="39" bestFit="1" customWidth="1"/>
    <col min="2" max="2" width="17.57421875" style="39" bestFit="1" customWidth="1"/>
    <col min="3" max="16384" width="8.8515625" style="39" customWidth="1"/>
  </cols>
  <sheetData>
    <row r="1" spans="1:2" ht="13.5">
      <c r="A1" s="38" t="s">
        <v>0</v>
      </c>
      <c r="B1" s="38" t="s">
        <v>30</v>
      </c>
    </row>
    <row r="2" spans="1:2" ht="12.75">
      <c r="A2" s="44"/>
      <c r="B2" s="45"/>
    </row>
    <row r="3" spans="1:2" ht="12.75">
      <c r="A3" s="40" t="s">
        <v>1</v>
      </c>
      <c r="B3" s="46" t="s">
        <v>32</v>
      </c>
    </row>
    <row r="4" spans="1:2" ht="12.75">
      <c r="A4" s="41" t="s">
        <v>2</v>
      </c>
      <c r="B4" s="47" t="s">
        <v>35</v>
      </c>
    </row>
    <row r="5" spans="1:2" ht="12.75">
      <c r="A5" s="41" t="s">
        <v>3</v>
      </c>
      <c r="B5" s="46" t="s">
        <v>31</v>
      </c>
    </row>
    <row r="6" spans="1:2" ht="12.75">
      <c r="A6" s="41" t="s">
        <v>4</v>
      </c>
      <c r="B6" s="46" t="s">
        <v>33</v>
      </c>
    </row>
    <row r="7" spans="1:2" ht="12.75">
      <c r="A7" s="41" t="s">
        <v>5</v>
      </c>
      <c r="B7" s="48" t="s">
        <v>34</v>
      </c>
    </row>
    <row r="8" ht="12.75">
      <c r="A8" s="41" t="s">
        <v>6</v>
      </c>
    </row>
    <row r="9" ht="12.75">
      <c r="A9" s="41" t="s">
        <v>7</v>
      </c>
    </row>
    <row r="10" ht="12.75">
      <c r="A10" s="41" t="s">
        <v>68</v>
      </c>
    </row>
    <row r="11" ht="12.75">
      <c r="A11" s="41" t="s">
        <v>69</v>
      </c>
    </row>
    <row r="12" ht="12.75">
      <c r="A12" s="41" t="s">
        <v>8</v>
      </c>
    </row>
    <row r="13" ht="12.75">
      <c r="A13" s="41" t="s">
        <v>9</v>
      </c>
    </row>
    <row r="14" ht="12.75">
      <c r="A14" s="41" t="s">
        <v>10</v>
      </c>
    </row>
    <row r="15" ht="12.75">
      <c r="A15" s="41" t="s">
        <v>11</v>
      </c>
    </row>
    <row r="16" ht="12.75">
      <c r="A16" s="41" t="s">
        <v>12</v>
      </c>
    </row>
    <row r="17" ht="12.75">
      <c r="A17" s="41" t="s">
        <v>13</v>
      </c>
    </row>
    <row r="18" ht="12.75">
      <c r="A18" s="41" t="s">
        <v>14</v>
      </c>
    </row>
    <row r="19" ht="12.75">
      <c r="A19" s="41" t="s">
        <v>15</v>
      </c>
    </row>
    <row r="20" ht="12.75">
      <c r="A20" s="41" t="s">
        <v>71</v>
      </c>
    </row>
    <row r="21" ht="12.75">
      <c r="A21" s="41" t="s">
        <v>16</v>
      </c>
    </row>
    <row r="22" ht="12.75">
      <c r="A22" s="41" t="s">
        <v>17</v>
      </c>
    </row>
    <row r="23" ht="12.75">
      <c r="A23" s="41" t="s">
        <v>18</v>
      </c>
    </row>
    <row r="24" ht="12.75">
      <c r="A24" s="41" t="s">
        <v>19</v>
      </c>
    </row>
    <row r="25" ht="12.75">
      <c r="A25" s="41" t="s">
        <v>67</v>
      </c>
    </row>
    <row r="26" ht="12.75">
      <c r="A26" s="41" t="s">
        <v>70</v>
      </c>
    </row>
    <row r="27" ht="12.75">
      <c r="A27" s="41" t="s">
        <v>72</v>
      </c>
    </row>
    <row r="28" ht="12.75">
      <c r="A28" s="41" t="s">
        <v>73</v>
      </c>
    </row>
    <row r="29" ht="12.75">
      <c r="A29" s="70" t="s">
        <v>75</v>
      </c>
    </row>
    <row r="30" ht="12.75">
      <c r="A30" s="42"/>
    </row>
    <row r="31" ht="12.75">
      <c r="A31" s="42"/>
    </row>
    <row r="32" ht="12.75">
      <c r="A32" s="42"/>
    </row>
    <row r="33" ht="12.75">
      <c r="A33" s="42"/>
    </row>
    <row r="34" ht="12.75">
      <c r="A34" s="41"/>
    </row>
    <row r="35" ht="12.75">
      <c r="A35" s="42"/>
    </row>
    <row r="36" ht="12.75">
      <c r="A36" s="42"/>
    </row>
    <row r="37" ht="12.75">
      <c r="A37" s="42"/>
    </row>
    <row r="38" ht="12.75">
      <c r="A38" s="42"/>
    </row>
    <row r="39" ht="12.75">
      <c r="A39" s="42"/>
    </row>
    <row r="40" ht="12.75">
      <c r="A40" s="42"/>
    </row>
    <row r="41" ht="12.75">
      <c r="A41" s="43"/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B915"/>
  <sheetViews>
    <sheetView showGridLines="0" showRowColHeaders="0" zoomScalePageLayoutView="0" workbookViewId="0" topLeftCell="A178">
      <selection activeCell="A1" sqref="A1"/>
    </sheetView>
  </sheetViews>
  <sheetFormatPr defaultColWidth="9.140625" defaultRowHeight="12.75"/>
  <cols>
    <col min="1" max="1" width="7.00390625" style="0" bestFit="1" customWidth="1"/>
    <col min="2" max="2" width="99.140625" style="0" bestFit="1" customWidth="1"/>
  </cols>
  <sheetData>
    <row r="1" spans="1:2" ht="15.75" thickBot="1">
      <c r="A1" s="122" t="s">
        <v>274</v>
      </c>
      <c r="B1" s="123" t="s">
        <v>275</v>
      </c>
    </row>
    <row r="2" ht="18.75" customHeight="1">
      <c r="B2" s="137" t="s">
        <v>804</v>
      </c>
    </row>
    <row r="3" spans="1:2" ht="18">
      <c r="A3" s="124">
        <v>1</v>
      </c>
      <c r="B3" s="125" t="s">
        <v>716</v>
      </c>
    </row>
    <row r="4" spans="1:2" ht="18">
      <c r="A4" s="124">
        <v>2</v>
      </c>
      <c r="B4" s="109" t="s">
        <v>717</v>
      </c>
    </row>
    <row r="5" spans="1:2" ht="18">
      <c r="A5" s="124">
        <v>3</v>
      </c>
      <c r="B5" s="109" t="s">
        <v>718</v>
      </c>
    </row>
    <row r="6" spans="1:2" ht="18">
      <c r="A6" s="124">
        <v>4</v>
      </c>
      <c r="B6" s="109" t="s">
        <v>719</v>
      </c>
    </row>
    <row r="7" spans="1:2" ht="18">
      <c r="A7" s="124">
        <v>5</v>
      </c>
      <c r="B7" s="109" t="s">
        <v>720</v>
      </c>
    </row>
    <row r="8" spans="1:2" ht="18">
      <c r="A8" s="124">
        <v>6</v>
      </c>
      <c r="B8" s="109" t="s">
        <v>721</v>
      </c>
    </row>
    <row r="9" spans="1:2" ht="18">
      <c r="A9" s="124">
        <v>7</v>
      </c>
      <c r="B9" s="109" t="s">
        <v>722</v>
      </c>
    </row>
    <row r="10" spans="1:2" ht="18">
      <c r="A10" s="124">
        <v>8</v>
      </c>
      <c r="B10" s="109" t="s">
        <v>723</v>
      </c>
    </row>
    <row r="11" spans="1:2" ht="18">
      <c r="A11" s="124">
        <v>9</v>
      </c>
      <c r="B11" s="109" t="s">
        <v>724</v>
      </c>
    </row>
    <row r="12" spans="1:2" ht="18">
      <c r="A12" s="124">
        <v>10</v>
      </c>
      <c r="B12" s="109" t="s">
        <v>725</v>
      </c>
    </row>
    <row r="13" spans="1:2" ht="18">
      <c r="A13" s="124">
        <v>11</v>
      </c>
      <c r="B13" s="109" t="s">
        <v>726</v>
      </c>
    </row>
    <row r="14" spans="1:2" ht="18">
      <c r="A14" s="124">
        <v>12</v>
      </c>
      <c r="B14" s="109" t="s">
        <v>727</v>
      </c>
    </row>
    <row r="15" spans="1:2" ht="18">
      <c r="A15" s="124">
        <v>13</v>
      </c>
      <c r="B15" s="125" t="s">
        <v>728</v>
      </c>
    </row>
    <row r="16" spans="1:2" ht="18">
      <c r="A16" s="124">
        <v>14</v>
      </c>
      <c r="B16" s="109" t="s">
        <v>729</v>
      </c>
    </row>
    <row r="17" spans="1:2" ht="18">
      <c r="A17" s="124">
        <v>15</v>
      </c>
      <c r="B17" s="109" t="s">
        <v>730</v>
      </c>
    </row>
    <row r="18" spans="1:2" ht="18">
      <c r="A18" s="124">
        <v>16</v>
      </c>
      <c r="B18" s="109" t="s">
        <v>731</v>
      </c>
    </row>
    <row r="19" spans="1:2" ht="18">
      <c r="A19" s="124">
        <v>17</v>
      </c>
      <c r="B19" s="109" t="s">
        <v>732</v>
      </c>
    </row>
    <row r="20" spans="1:2" ht="18">
      <c r="A20" s="124">
        <v>18</v>
      </c>
      <c r="B20" s="109" t="s">
        <v>733</v>
      </c>
    </row>
    <row r="21" spans="1:2" ht="18">
      <c r="A21" s="124">
        <v>19</v>
      </c>
      <c r="B21" s="109" t="s">
        <v>734</v>
      </c>
    </row>
    <row r="22" spans="1:2" ht="18">
      <c r="A22" s="124">
        <v>20</v>
      </c>
      <c r="B22" s="109" t="s">
        <v>735</v>
      </c>
    </row>
    <row r="23" spans="1:2" ht="18">
      <c r="A23" s="124">
        <v>21</v>
      </c>
      <c r="B23" s="109" t="s">
        <v>736</v>
      </c>
    </row>
    <row r="24" spans="1:2" ht="18">
      <c r="A24" s="124">
        <v>22</v>
      </c>
      <c r="B24" s="109" t="s">
        <v>737</v>
      </c>
    </row>
    <row r="25" spans="1:2" ht="18">
      <c r="A25" s="124">
        <v>23</v>
      </c>
      <c r="B25" s="125" t="s">
        <v>738</v>
      </c>
    </row>
    <row r="26" spans="1:2" ht="18">
      <c r="A26" s="124">
        <v>24</v>
      </c>
      <c r="B26" s="109" t="s">
        <v>739</v>
      </c>
    </row>
    <row r="27" spans="1:2" ht="18">
      <c r="A27" s="124">
        <v>25</v>
      </c>
      <c r="B27" s="109" t="s">
        <v>740</v>
      </c>
    </row>
    <row r="28" spans="1:2" ht="18">
      <c r="A28" s="124">
        <v>26</v>
      </c>
      <c r="B28" s="109" t="s">
        <v>741</v>
      </c>
    </row>
    <row r="29" spans="1:2" ht="18">
      <c r="A29" s="124">
        <v>27</v>
      </c>
      <c r="B29" s="109" t="s">
        <v>742</v>
      </c>
    </row>
    <row r="30" spans="1:2" ht="18">
      <c r="A30" s="124">
        <v>28</v>
      </c>
      <c r="B30" s="109" t="s">
        <v>743</v>
      </c>
    </row>
    <row r="31" spans="1:2" ht="18">
      <c r="A31" s="124">
        <v>29</v>
      </c>
      <c r="B31" s="109" t="s">
        <v>744</v>
      </c>
    </row>
    <row r="32" spans="1:2" ht="18">
      <c r="A32" s="124">
        <v>30</v>
      </c>
      <c r="B32" s="109" t="s">
        <v>745</v>
      </c>
    </row>
    <row r="33" spans="1:2" ht="18">
      <c r="A33" s="124">
        <v>31</v>
      </c>
      <c r="B33" s="109" t="s">
        <v>746</v>
      </c>
    </row>
    <row r="34" spans="1:2" ht="18">
      <c r="A34" s="124">
        <v>32</v>
      </c>
      <c r="B34" s="109" t="s">
        <v>747</v>
      </c>
    </row>
    <row r="35" spans="1:2" ht="18">
      <c r="A35" s="124">
        <v>33</v>
      </c>
      <c r="B35" s="109" t="s">
        <v>748</v>
      </c>
    </row>
    <row r="36" spans="1:2" ht="18">
      <c r="A36" s="124">
        <v>34</v>
      </c>
      <c r="B36" s="109" t="s">
        <v>749</v>
      </c>
    </row>
    <row r="37" spans="1:2" ht="18">
      <c r="A37" s="124">
        <v>35</v>
      </c>
      <c r="B37" s="125" t="s">
        <v>750</v>
      </c>
    </row>
    <row r="38" spans="1:2" ht="18">
      <c r="A38" s="124">
        <v>36</v>
      </c>
      <c r="B38" s="109" t="s">
        <v>751</v>
      </c>
    </row>
    <row r="39" spans="1:2" ht="18">
      <c r="A39" s="124">
        <v>37</v>
      </c>
      <c r="B39" s="109" t="s">
        <v>752</v>
      </c>
    </row>
    <row r="40" spans="1:2" ht="18">
      <c r="A40" s="124">
        <v>38</v>
      </c>
      <c r="B40" s="109" t="s">
        <v>753</v>
      </c>
    </row>
    <row r="41" spans="1:2" ht="18">
      <c r="A41" s="124">
        <v>39</v>
      </c>
      <c r="B41" s="109" t="s">
        <v>754</v>
      </c>
    </row>
    <row r="42" spans="1:2" ht="18">
      <c r="A42" s="124">
        <v>40</v>
      </c>
      <c r="B42" s="109" t="s">
        <v>755</v>
      </c>
    </row>
    <row r="43" spans="1:2" ht="18">
      <c r="A43" s="124">
        <v>41</v>
      </c>
      <c r="B43" s="125" t="s">
        <v>756</v>
      </c>
    </row>
    <row r="44" spans="1:2" ht="18">
      <c r="A44" s="124">
        <v>42</v>
      </c>
      <c r="B44" s="109" t="s">
        <v>757</v>
      </c>
    </row>
    <row r="45" spans="1:2" ht="18">
      <c r="A45" s="124">
        <v>43</v>
      </c>
      <c r="B45" s="109" t="s">
        <v>758</v>
      </c>
    </row>
    <row r="46" spans="1:2" ht="18">
      <c r="A46" s="124">
        <v>44</v>
      </c>
      <c r="B46" s="109" t="s">
        <v>759</v>
      </c>
    </row>
    <row r="47" spans="1:2" ht="18">
      <c r="A47" s="124">
        <v>45</v>
      </c>
      <c r="B47" s="109" t="s">
        <v>760</v>
      </c>
    </row>
    <row r="48" spans="1:2" ht="18">
      <c r="A48" s="124">
        <v>46</v>
      </c>
      <c r="B48" s="109" t="s">
        <v>761</v>
      </c>
    </row>
    <row r="49" spans="1:2" ht="18">
      <c r="A49" s="124">
        <v>47</v>
      </c>
      <c r="B49" s="109" t="s">
        <v>762</v>
      </c>
    </row>
    <row r="50" spans="1:2" ht="18">
      <c r="A50" s="124">
        <v>48</v>
      </c>
      <c r="B50" s="109" t="s">
        <v>763</v>
      </c>
    </row>
    <row r="51" spans="1:2" ht="18">
      <c r="A51" s="124">
        <v>49</v>
      </c>
      <c r="B51" s="109" t="s">
        <v>764</v>
      </c>
    </row>
    <row r="52" spans="1:2" ht="18">
      <c r="A52" s="124">
        <v>50</v>
      </c>
      <c r="B52" s="109" t="s">
        <v>765</v>
      </c>
    </row>
    <row r="53" spans="1:2" ht="18">
      <c r="A53" s="124">
        <v>51</v>
      </c>
      <c r="B53" s="125" t="s">
        <v>766</v>
      </c>
    </row>
    <row r="54" spans="1:2" ht="18">
      <c r="A54" s="124">
        <v>52</v>
      </c>
      <c r="B54" s="109" t="s">
        <v>767</v>
      </c>
    </row>
    <row r="55" spans="1:2" ht="18">
      <c r="A55" s="124">
        <v>53</v>
      </c>
      <c r="B55" s="109" t="s">
        <v>768</v>
      </c>
    </row>
    <row r="56" spans="1:2" ht="18">
      <c r="A56" s="124">
        <v>54</v>
      </c>
      <c r="B56" s="109" t="s">
        <v>769</v>
      </c>
    </row>
    <row r="57" spans="1:2" ht="18">
      <c r="A57" s="124">
        <v>55</v>
      </c>
      <c r="B57" s="109" t="s">
        <v>770</v>
      </c>
    </row>
    <row r="58" spans="1:2" ht="18">
      <c r="A58" s="124">
        <v>56</v>
      </c>
      <c r="B58" s="109" t="s">
        <v>771</v>
      </c>
    </row>
    <row r="59" spans="1:2" ht="18">
      <c r="A59" s="124">
        <v>57</v>
      </c>
      <c r="B59" s="109" t="s">
        <v>772</v>
      </c>
    </row>
    <row r="60" spans="1:2" ht="18">
      <c r="A60" s="124">
        <v>58</v>
      </c>
      <c r="B60" s="125" t="s">
        <v>773</v>
      </c>
    </row>
    <row r="61" spans="1:2" ht="18">
      <c r="A61" s="124">
        <v>59</v>
      </c>
      <c r="B61" s="109" t="s">
        <v>774</v>
      </c>
    </row>
    <row r="62" spans="1:2" ht="18">
      <c r="A62" s="124">
        <v>60</v>
      </c>
      <c r="B62" s="109" t="s">
        <v>775</v>
      </c>
    </row>
    <row r="63" spans="1:2" ht="18">
      <c r="A63" s="124">
        <v>61</v>
      </c>
      <c r="B63" s="109" t="s">
        <v>776</v>
      </c>
    </row>
    <row r="64" spans="1:2" ht="18">
      <c r="A64" s="124">
        <v>62</v>
      </c>
      <c r="B64" s="109" t="s">
        <v>777</v>
      </c>
    </row>
    <row r="65" spans="1:2" ht="18">
      <c r="A65" s="124">
        <v>63</v>
      </c>
      <c r="B65" s="109" t="s">
        <v>778</v>
      </c>
    </row>
    <row r="66" spans="1:2" ht="18">
      <c r="A66" s="124">
        <v>64</v>
      </c>
      <c r="B66" s="109" t="s">
        <v>779</v>
      </c>
    </row>
    <row r="67" spans="1:2" ht="18">
      <c r="A67" s="124">
        <v>65</v>
      </c>
      <c r="B67" s="109" t="s">
        <v>780</v>
      </c>
    </row>
    <row r="68" spans="1:2" ht="18">
      <c r="A68" s="124">
        <v>66</v>
      </c>
      <c r="B68" s="109" t="s">
        <v>781</v>
      </c>
    </row>
    <row r="69" spans="1:2" ht="18">
      <c r="A69" s="124">
        <v>67</v>
      </c>
      <c r="B69" s="109" t="s">
        <v>782</v>
      </c>
    </row>
    <row r="70" spans="1:2" ht="18">
      <c r="A70" s="124">
        <v>68</v>
      </c>
      <c r="B70" s="125" t="s">
        <v>783</v>
      </c>
    </row>
    <row r="71" spans="1:2" ht="18">
      <c r="A71" s="124">
        <v>69</v>
      </c>
      <c r="B71" s="109" t="s">
        <v>784</v>
      </c>
    </row>
    <row r="72" spans="1:2" ht="18">
      <c r="A72" s="124">
        <v>70</v>
      </c>
      <c r="B72" s="109" t="s">
        <v>785</v>
      </c>
    </row>
    <row r="73" spans="1:2" ht="18">
      <c r="A73" s="124">
        <v>71</v>
      </c>
      <c r="B73" s="109" t="s">
        <v>786</v>
      </c>
    </row>
    <row r="74" spans="1:2" ht="18">
      <c r="A74" s="124">
        <v>72</v>
      </c>
      <c r="B74" s="109" t="s">
        <v>787</v>
      </c>
    </row>
    <row r="75" spans="1:2" ht="18">
      <c r="A75" s="124">
        <v>73</v>
      </c>
      <c r="B75" s="109" t="s">
        <v>788</v>
      </c>
    </row>
    <row r="76" spans="1:2" ht="18">
      <c r="A76" s="124">
        <v>74</v>
      </c>
      <c r="B76" s="109" t="s">
        <v>789</v>
      </c>
    </row>
    <row r="77" spans="1:2" ht="18">
      <c r="A77" s="124"/>
      <c r="B77" s="137" t="s">
        <v>799</v>
      </c>
    </row>
    <row r="78" spans="1:2" ht="22.5">
      <c r="A78" s="124">
        <v>115</v>
      </c>
      <c r="B78" s="131" t="s">
        <v>800</v>
      </c>
    </row>
    <row r="79" spans="1:2" ht="18">
      <c r="A79" s="124">
        <v>116</v>
      </c>
      <c r="B79" s="109" t="s">
        <v>801</v>
      </c>
    </row>
    <row r="80" spans="1:2" ht="18">
      <c r="A80" s="124">
        <v>117</v>
      </c>
      <c r="B80" s="109" t="s">
        <v>802</v>
      </c>
    </row>
    <row r="81" spans="1:2" ht="18">
      <c r="A81" s="124">
        <v>118</v>
      </c>
      <c r="B81" s="109" t="s">
        <v>646</v>
      </c>
    </row>
    <row r="82" spans="1:2" ht="18">
      <c r="A82" s="124">
        <v>119</v>
      </c>
      <c r="B82" s="109" t="s">
        <v>647</v>
      </c>
    </row>
    <row r="83" spans="1:2" ht="18">
      <c r="A83" s="124">
        <v>120</v>
      </c>
      <c r="B83" s="109" t="s">
        <v>648</v>
      </c>
    </row>
    <row r="84" spans="1:2" ht="18">
      <c r="A84" s="124">
        <v>121</v>
      </c>
      <c r="B84" s="109" t="s">
        <v>649</v>
      </c>
    </row>
    <row r="85" spans="1:2" ht="18">
      <c r="A85" s="124">
        <v>122</v>
      </c>
      <c r="B85" s="109" t="s">
        <v>650</v>
      </c>
    </row>
    <row r="86" spans="1:2" ht="18">
      <c r="A86" s="124">
        <v>123</v>
      </c>
      <c r="B86" s="109" t="s">
        <v>790</v>
      </c>
    </row>
    <row r="87" spans="1:2" ht="18">
      <c r="A87" s="124">
        <v>124</v>
      </c>
      <c r="B87" s="109" t="s">
        <v>791</v>
      </c>
    </row>
    <row r="88" spans="1:2" ht="18">
      <c r="A88" s="124">
        <v>125</v>
      </c>
      <c r="B88" s="109" t="s">
        <v>651</v>
      </c>
    </row>
    <row r="89" spans="1:2" ht="18">
      <c r="A89" s="124">
        <v>126</v>
      </c>
      <c r="B89" s="109" t="s">
        <v>652</v>
      </c>
    </row>
    <row r="90" spans="1:2" ht="18">
      <c r="A90" s="124">
        <v>127</v>
      </c>
      <c r="B90" s="109" t="s">
        <v>653</v>
      </c>
    </row>
    <row r="91" spans="1:2" ht="18">
      <c r="A91" s="124">
        <v>128</v>
      </c>
      <c r="B91" s="109" t="s">
        <v>654</v>
      </c>
    </row>
    <row r="92" spans="1:2" ht="18">
      <c r="A92" s="124">
        <v>129</v>
      </c>
      <c r="B92" s="109" t="s">
        <v>792</v>
      </c>
    </row>
    <row r="93" spans="1:2" ht="22.5">
      <c r="A93" s="124">
        <v>130</v>
      </c>
      <c r="B93" s="131" t="s">
        <v>859</v>
      </c>
    </row>
    <row r="94" spans="1:2" ht="18">
      <c r="A94" s="124">
        <v>131</v>
      </c>
      <c r="B94" s="109" t="s">
        <v>860</v>
      </c>
    </row>
    <row r="95" spans="1:2" ht="18">
      <c r="A95" s="124">
        <v>132</v>
      </c>
      <c r="B95" s="109" t="s">
        <v>861</v>
      </c>
    </row>
    <row r="96" spans="1:2" ht="18">
      <c r="A96" s="124">
        <v>133</v>
      </c>
      <c r="B96" s="109" t="s">
        <v>862</v>
      </c>
    </row>
    <row r="97" spans="1:2" ht="18">
      <c r="A97" s="124">
        <v>134</v>
      </c>
      <c r="B97" s="109" t="s">
        <v>863</v>
      </c>
    </row>
    <row r="98" spans="1:2" ht="22.5">
      <c r="A98" s="124">
        <v>135</v>
      </c>
      <c r="B98" s="131" t="s">
        <v>655</v>
      </c>
    </row>
    <row r="99" spans="1:2" ht="18">
      <c r="A99" s="124">
        <v>136</v>
      </c>
      <c r="B99" s="109" t="s">
        <v>864</v>
      </c>
    </row>
    <row r="100" spans="1:2" ht="18">
      <c r="A100" s="124">
        <v>137</v>
      </c>
      <c r="B100" s="109" t="s">
        <v>865</v>
      </c>
    </row>
    <row r="101" spans="1:2" ht="18">
      <c r="A101" s="124">
        <v>138</v>
      </c>
      <c r="B101" s="109" t="s">
        <v>866</v>
      </c>
    </row>
    <row r="102" spans="1:2" ht="18">
      <c r="A102" s="124">
        <v>139</v>
      </c>
      <c r="B102" s="109" t="s">
        <v>867</v>
      </c>
    </row>
    <row r="103" spans="1:2" ht="22.5">
      <c r="A103" s="124">
        <v>140</v>
      </c>
      <c r="B103" s="131" t="s">
        <v>868</v>
      </c>
    </row>
    <row r="104" spans="1:2" ht="18">
      <c r="A104" s="124">
        <v>141</v>
      </c>
      <c r="B104" s="109" t="s">
        <v>869</v>
      </c>
    </row>
    <row r="105" spans="1:2" ht="18">
      <c r="A105" s="124">
        <v>142</v>
      </c>
      <c r="B105" s="109" t="s">
        <v>870</v>
      </c>
    </row>
    <row r="106" spans="1:2" ht="18">
      <c r="A106" s="124">
        <v>143</v>
      </c>
      <c r="B106" s="109" t="s">
        <v>871</v>
      </c>
    </row>
    <row r="107" spans="1:2" ht="18">
      <c r="A107" s="124">
        <v>144</v>
      </c>
      <c r="B107" s="109" t="s">
        <v>872</v>
      </c>
    </row>
    <row r="108" spans="1:2" ht="22.5">
      <c r="A108" s="124">
        <v>145</v>
      </c>
      <c r="B108" s="131" t="s">
        <v>150</v>
      </c>
    </row>
    <row r="109" spans="1:2" ht="18">
      <c r="A109" s="124">
        <v>146</v>
      </c>
      <c r="B109" s="109" t="s">
        <v>873</v>
      </c>
    </row>
    <row r="110" spans="1:2" ht="18">
      <c r="A110" s="124">
        <v>147</v>
      </c>
      <c r="B110" s="109" t="s">
        <v>874</v>
      </c>
    </row>
    <row r="111" spans="1:2" ht="18">
      <c r="A111" s="124">
        <v>148</v>
      </c>
      <c r="B111" s="109" t="s">
        <v>875</v>
      </c>
    </row>
    <row r="112" spans="1:2" ht="18">
      <c r="A112" s="124">
        <v>149</v>
      </c>
      <c r="B112" s="109" t="s">
        <v>876</v>
      </c>
    </row>
    <row r="113" spans="1:2" ht="22.5">
      <c r="A113" s="124">
        <v>150</v>
      </c>
      <c r="B113" s="131" t="s">
        <v>877</v>
      </c>
    </row>
    <row r="114" spans="1:2" ht="18">
      <c r="A114" s="124">
        <v>151</v>
      </c>
      <c r="B114" s="109" t="s">
        <v>878</v>
      </c>
    </row>
    <row r="115" spans="1:2" ht="18">
      <c r="A115" s="124">
        <v>152</v>
      </c>
      <c r="B115" s="109" t="s">
        <v>879</v>
      </c>
    </row>
    <row r="116" spans="1:2" ht="18">
      <c r="A116" s="124">
        <v>153</v>
      </c>
      <c r="B116" s="109" t="s">
        <v>880</v>
      </c>
    </row>
    <row r="117" spans="1:2" ht="18">
      <c r="A117" s="124">
        <v>154</v>
      </c>
      <c r="B117" s="109" t="s">
        <v>881</v>
      </c>
    </row>
    <row r="118" spans="1:2" ht="18">
      <c r="A118" s="124">
        <v>155</v>
      </c>
      <c r="B118" s="109" t="s">
        <v>882</v>
      </c>
    </row>
    <row r="119" spans="1:2" ht="22.5">
      <c r="A119" s="124">
        <v>156</v>
      </c>
      <c r="B119" s="131" t="s">
        <v>151</v>
      </c>
    </row>
    <row r="120" spans="1:2" ht="18">
      <c r="A120" s="124">
        <v>157</v>
      </c>
      <c r="B120" s="109" t="s">
        <v>883</v>
      </c>
    </row>
    <row r="121" spans="1:2" ht="18">
      <c r="A121" s="124">
        <v>158</v>
      </c>
      <c r="B121" s="109" t="s">
        <v>884</v>
      </c>
    </row>
    <row r="122" spans="1:2" ht="18">
      <c r="A122" s="124">
        <v>159</v>
      </c>
      <c r="B122" s="109" t="s">
        <v>885</v>
      </c>
    </row>
    <row r="123" spans="1:2" ht="18">
      <c r="A123" s="124">
        <v>160</v>
      </c>
      <c r="B123" s="109" t="s">
        <v>886</v>
      </c>
    </row>
    <row r="124" spans="1:2" ht="18">
      <c r="A124" s="124"/>
      <c r="B124" s="137" t="s">
        <v>803</v>
      </c>
    </row>
    <row r="125" spans="1:2" ht="22.5">
      <c r="A125" s="124">
        <v>178</v>
      </c>
      <c r="B125" s="131" t="s">
        <v>656</v>
      </c>
    </row>
    <row r="126" spans="1:2" ht="18">
      <c r="A126" s="124">
        <v>179</v>
      </c>
      <c r="B126" s="109" t="s">
        <v>657</v>
      </c>
    </row>
    <row r="127" spans="1:2" ht="18">
      <c r="A127" s="124">
        <v>180</v>
      </c>
      <c r="B127" s="109" t="s">
        <v>658</v>
      </c>
    </row>
    <row r="128" spans="1:2" ht="22.5">
      <c r="A128" s="124">
        <v>181</v>
      </c>
      <c r="B128" s="131" t="s">
        <v>887</v>
      </c>
    </row>
    <row r="129" spans="1:2" ht="18">
      <c r="A129" s="124">
        <v>182</v>
      </c>
      <c r="B129" s="109" t="s">
        <v>888</v>
      </c>
    </row>
    <row r="130" spans="1:2" ht="18">
      <c r="A130" s="124">
        <v>183</v>
      </c>
      <c r="B130" s="109" t="s">
        <v>889</v>
      </c>
    </row>
    <row r="131" spans="1:2" ht="18">
      <c r="A131" s="124">
        <v>184</v>
      </c>
      <c r="B131" s="109" t="s">
        <v>890</v>
      </c>
    </row>
    <row r="132" spans="1:2" ht="18">
      <c r="A132" s="124">
        <v>185</v>
      </c>
      <c r="B132" s="109" t="s">
        <v>891</v>
      </c>
    </row>
    <row r="133" spans="1:2" ht="22.5">
      <c r="A133" s="124">
        <v>186</v>
      </c>
      <c r="B133" s="131" t="s">
        <v>892</v>
      </c>
    </row>
    <row r="134" spans="1:2" ht="18">
      <c r="A134" s="124">
        <v>187</v>
      </c>
      <c r="B134" s="109" t="s">
        <v>893</v>
      </c>
    </row>
    <row r="135" spans="1:2" ht="18">
      <c r="A135" s="124">
        <v>188</v>
      </c>
      <c r="B135" s="109" t="s">
        <v>894</v>
      </c>
    </row>
    <row r="136" spans="1:2" ht="18">
      <c r="A136" s="124">
        <v>189</v>
      </c>
      <c r="B136" s="109" t="s">
        <v>895</v>
      </c>
    </row>
    <row r="137" spans="1:2" ht="18">
      <c r="A137" s="124">
        <v>190</v>
      </c>
      <c r="B137" s="109" t="s">
        <v>896</v>
      </c>
    </row>
    <row r="138" spans="1:2" ht="22.5">
      <c r="A138" s="124">
        <v>191</v>
      </c>
      <c r="B138" s="131" t="s">
        <v>897</v>
      </c>
    </row>
    <row r="139" spans="1:2" ht="18">
      <c r="A139" s="124">
        <v>192</v>
      </c>
      <c r="B139" s="109" t="s">
        <v>898</v>
      </c>
    </row>
    <row r="140" spans="1:2" ht="18">
      <c r="A140" s="124">
        <v>193</v>
      </c>
      <c r="B140" s="109" t="s">
        <v>899</v>
      </c>
    </row>
    <row r="141" spans="1:2" ht="18">
      <c r="A141" s="124">
        <v>194</v>
      </c>
      <c r="B141" s="109" t="s">
        <v>900</v>
      </c>
    </row>
    <row r="142" spans="1:2" ht="18">
      <c r="A142" s="124">
        <v>195</v>
      </c>
      <c r="B142" s="109" t="s">
        <v>901</v>
      </c>
    </row>
    <row r="143" spans="1:2" ht="22.5">
      <c r="A143" s="124">
        <v>196</v>
      </c>
      <c r="B143" s="131" t="s">
        <v>902</v>
      </c>
    </row>
    <row r="144" spans="1:2" ht="18">
      <c r="A144" s="124">
        <v>197</v>
      </c>
      <c r="B144" s="109" t="s">
        <v>903</v>
      </c>
    </row>
    <row r="145" spans="1:2" ht="18">
      <c r="A145" s="124">
        <v>198</v>
      </c>
      <c r="B145" s="109" t="s">
        <v>904</v>
      </c>
    </row>
    <row r="146" spans="1:2" ht="18">
      <c r="A146" s="124">
        <v>199</v>
      </c>
      <c r="B146" s="109" t="s">
        <v>905</v>
      </c>
    </row>
    <row r="147" spans="1:2" ht="18">
      <c r="A147" s="124">
        <v>200</v>
      </c>
      <c r="B147" s="109" t="s">
        <v>906</v>
      </c>
    </row>
    <row r="148" spans="1:2" ht="22.5">
      <c r="A148" s="124">
        <v>201</v>
      </c>
      <c r="B148" s="131" t="s">
        <v>907</v>
      </c>
    </row>
    <row r="149" spans="1:2" ht="18">
      <c r="A149" s="124">
        <v>202</v>
      </c>
      <c r="B149" s="109" t="s">
        <v>908</v>
      </c>
    </row>
    <row r="150" spans="1:2" ht="18">
      <c r="A150" s="124">
        <v>203</v>
      </c>
      <c r="B150" s="109" t="s">
        <v>909</v>
      </c>
    </row>
    <row r="151" spans="1:2" ht="18">
      <c r="A151" s="124">
        <v>204</v>
      </c>
      <c r="B151" s="109" t="s">
        <v>910</v>
      </c>
    </row>
    <row r="152" spans="1:2" ht="18">
      <c r="A152" s="124">
        <v>205</v>
      </c>
      <c r="B152" s="109" t="s">
        <v>911</v>
      </c>
    </row>
    <row r="153" spans="1:2" ht="22.5">
      <c r="A153" s="124">
        <v>206</v>
      </c>
      <c r="B153" s="131" t="s">
        <v>912</v>
      </c>
    </row>
    <row r="154" spans="1:2" ht="18">
      <c r="A154" s="124">
        <v>207</v>
      </c>
      <c r="B154" s="109" t="s">
        <v>913</v>
      </c>
    </row>
    <row r="155" spans="1:2" ht="18">
      <c r="A155" s="124">
        <v>208</v>
      </c>
      <c r="B155" s="109" t="s">
        <v>914</v>
      </c>
    </row>
    <row r="156" spans="1:2" ht="18">
      <c r="A156" s="124">
        <v>209</v>
      </c>
      <c r="B156" s="109" t="s">
        <v>915</v>
      </c>
    </row>
    <row r="157" spans="1:2" ht="18">
      <c r="A157" s="124">
        <v>210</v>
      </c>
      <c r="B157" s="109" t="s">
        <v>916</v>
      </c>
    </row>
    <row r="158" spans="1:2" ht="22.5">
      <c r="A158" s="124">
        <v>211</v>
      </c>
      <c r="B158" s="131" t="s">
        <v>917</v>
      </c>
    </row>
    <row r="159" spans="1:2" ht="18">
      <c r="A159" s="124">
        <v>212</v>
      </c>
      <c r="B159" s="109" t="s">
        <v>918</v>
      </c>
    </row>
    <row r="160" spans="1:2" ht="18">
      <c r="A160" s="124">
        <v>213</v>
      </c>
      <c r="B160" s="109" t="s">
        <v>919</v>
      </c>
    </row>
    <row r="161" spans="1:2" ht="18">
      <c r="A161" s="124">
        <v>214</v>
      </c>
      <c r="B161" s="109" t="s">
        <v>920</v>
      </c>
    </row>
    <row r="162" spans="1:2" ht="18">
      <c r="A162" s="124">
        <v>215</v>
      </c>
      <c r="B162" s="109" t="s">
        <v>921</v>
      </c>
    </row>
    <row r="163" spans="1:2" ht="22.5">
      <c r="A163" s="124">
        <v>216</v>
      </c>
      <c r="B163" s="131" t="s">
        <v>922</v>
      </c>
    </row>
    <row r="164" spans="1:2" ht="18">
      <c r="A164" s="124">
        <v>217</v>
      </c>
      <c r="B164" s="109" t="s">
        <v>923</v>
      </c>
    </row>
    <row r="165" spans="1:2" ht="18">
      <c r="A165" s="124">
        <v>218</v>
      </c>
      <c r="B165" s="109" t="s">
        <v>924</v>
      </c>
    </row>
    <row r="166" spans="1:2" ht="18">
      <c r="A166" s="124">
        <v>219</v>
      </c>
      <c r="B166" s="109" t="s">
        <v>925</v>
      </c>
    </row>
    <row r="167" spans="1:2" ht="18">
      <c r="A167" s="124">
        <v>220</v>
      </c>
      <c r="B167" s="109" t="s">
        <v>926</v>
      </c>
    </row>
    <row r="168" spans="1:2" ht="22.5">
      <c r="A168" s="124">
        <v>221</v>
      </c>
      <c r="B168" s="131" t="s">
        <v>927</v>
      </c>
    </row>
    <row r="169" spans="1:2" ht="18">
      <c r="A169" s="124">
        <v>222</v>
      </c>
      <c r="B169" s="109" t="s">
        <v>928</v>
      </c>
    </row>
    <row r="170" spans="1:2" ht="18">
      <c r="A170" s="124">
        <v>223</v>
      </c>
      <c r="B170" s="109" t="s">
        <v>929</v>
      </c>
    </row>
    <row r="171" spans="1:2" ht="18">
      <c r="A171" s="124">
        <v>224</v>
      </c>
      <c r="B171" s="109" t="s">
        <v>930</v>
      </c>
    </row>
    <row r="172" spans="1:2" ht="18">
      <c r="A172" s="124">
        <v>225</v>
      </c>
      <c r="B172" s="109" t="s">
        <v>931</v>
      </c>
    </row>
    <row r="173" spans="1:2" ht="22.5">
      <c r="A173" s="124">
        <v>226</v>
      </c>
      <c r="B173" s="131" t="s">
        <v>932</v>
      </c>
    </row>
    <row r="174" spans="1:2" ht="18">
      <c r="A174" s="124">
        <v>227</v>
      </c>
      <c r="B174" s="109" t="s">
        <v>933</v>
      </c>
    </row>
    <row r="175" spans="1:2" ht="18">
      <c r="A175" s="124">
        <v>228</v>
      </c>
      <c r="B175" s="109" t="s">
        <v>934</v>
      </c>
    </row>
    <row r="176" spans="1:2" ht="18">
      <c r="A176" s="124">
        <v>229</v>
      </c>
      <c r="B176" s="109" t="s">
        <v>935</v>
      </c>
    </row>
    <row r="177" spans="1:2" ht="18">
      <c r="A177" s="124">
        <v>230</v>
      </c>
      <c r="B177" s="109" t="s">
        <v>936</v>
      </c>
    </row>
    <row r="178" spans="1:2" ht="22.5">
      <c r="A178" s="124">
        <v>231</v>
      </c>
      <c r="B178" s="131" t="s">
        <v>937</v>
      </c>
    </row>
    <row r="179" spans="1:2" ht="18">
      <c r="A179" s="124">
        <v>232</v>
      </c>
      <c r="B179" s="109" t="s">
        <v>938</v>
      </c>
    </row>
    <row r="180" spans="1:2" ht="18">
      <c r="A180" s="124">
        <v>233</v>
      </c>
      <c r="B180" s="109" t="s">
        <v>939</v>
      </c>
    </row>
    <row r="181" spans="1:2" ht="18">
      <c r="A181" s="124">
        <v>234</v>
      </c>
      <c r="B181" s="109" t="s">
        <v>940</v>
      </c>
    </row>
    <row r="182" spans="1:2" ht="18">
      <c r="A182" s="124">
        <v>235</v>
      </c>
      <c r="B182" s="109" t="s">
        <v>941</v>
      </c>
    </row>
    <row r="183" spans="1:2" ht="22.5">
      <c r="A183" s="124">
        <v>236</v>
      </c>
      <c r="B183" s="131" t="s">
        <v>942</v>
      </c>
    </row>
    <row r="184" spans="1:2" ht="18">
      <c r="A184" s="124">
        <v>237</v>
      </c>
      <c r="B184" s="109" t="s">
        <v>943</v>
      </c>
    </row>
    <row r="185" spans="1:2" ht="18">
      <c r="A185" s="124">
        <v>238</v>
      </c>
      <c r="B185" s="109" t="s">
        <v>944</v>
      </c>
    </row>
    <row r="186" spans="1:2" ht="18">
      <c r="A186" s="124">
        <v>239</v>
      </c>
      <c r="B186" s="109" t="s">
        <v>945</v>
      </c>
    </row>
    <row r="187" spans="1:2" ht="18">
      <c r="A187" s="124">
        <v>240</v>
      </c>
      <c r="B187" s="109" t="s">
        <v>946</v>
      </c>
    </row>
    <row r="188" spans="1:2" ht="18.75" customHeight="1">
      <c r="A188" s="139"/>
      <c r="B188" s="138" t="s">
        <v>815</v>
      </c>
    </row>
    <row r="189" spans="1:2" ht="18.75" customHeight="1">
      <c r="A189" s="124">
        <v>411</v>
      </c>
      <c r="B189" s="131" t="s">
        <v>829</v>
      </c>
    </row>
    <row r="190" spans="1:2" ht="18.75" customHeight="1">
      <c r="A190" s="124">
        <v>412</v>
      </c>
      <c r="B190" s="109" t="s">
        <v>830</v>
      </c>
    </row>
    <row r="191" spans="1:2" ht="18.75" customHeight="1">
      <c r="A191" s="124">
        <v>413</v>
      </c>
      <c r="B191" s="109" t="s">
        <v>831</v>
      </c>
    </row>
    <row r="192" spans="1:2" ht="18.75" customHeight="1">
      <c r="A192" s="124">
        <v>414</v>
      </c>
      <c r="B192" s="109" t="s">
        <v>832</v>
      </c>
    </row>
    <row r="193" spans="1:2" ht="18.75" customHeight="1">
      <c r="A193" s="124">
        <v>415</v>
      </c>
      <c r="B193" s="109" t="s">
        <v>833</v>
      </c>
    </row>
    <row r="194" spans="1:2" ht="18.75" customHeight="1">
      <c r="A194" s="124">
        <v>416</v>
      </c>
      <c r="B194" s="109" t="s">
        <v>834</v>
      </c>
    </row>
    <row r="195" spans="1:2" ht="18.75" customHeight="1">
      <c r="A195" s="124">
        <v>417</v>
      </c>
      <c r="B195" s="109" t="s">
        <v>835</v>
      </c>
    </row>
    <row r="196" spans="1:2" ht="18.75" customHeight="1">
      <c r="A196" s="124">
        <v>418</v>
      </c>
      <c r="B196" s="109" t="s">
        <v>836</v>
      </c>
    </row>
    <row r="197" spans="1:2" ht="18.75" customHeight="1">
      <c r="A197" s="124">
        <v>419</v>
      </c>
      <c r="B197" s="109" t="s">
        <v>837</v>
      </c>
    </row>
    <row r="198" spans="1:2" ht="18.75" customHeight="1">
      <c r="A198" s="124">
        <v>420</v>
      </c>
      <c r="B198" s="109" t="s">
        <v>838</v>
      </c>
    </row>
    <row r="199" spans="1:2" ht="18.75" customHeight="1">
      <c r="A199" s="124">
        <v>421</v>
      </c>
      <c r="B199" s="109" t="s">
        <v>839</v>
      </c>
    </row>
    <row r="200" spans="1:2" ht="18.75" customHeight="1">
      <c r="A200" s="124">
        <v>422</v>
      </c>
      <c r="B200" s="109" t="s">
        <v>840</v>
      </c>
    </row>
    <row r="201" spans="1:2" ht="18.75" customHeight="1">
      <c r="A201" s="124">
        <v>423</v>
      </c>
      <c r="B201" s="109" t="s">
        <v>841</v>
      </c>
    </row>
    <row r="202" spans="1:2" ht="18">
      <c r="A202" s="124">
        <v>424</v>
      </c>
      <c r="B202" s="109" t="s">
        <v>842</v>
      </c>
    </row>
    <row r="203" spans="1:2" ht="18">
      <c r="A203" s="124">
        <v>425</v>
      </c>
      <c r="B203" s="125" t="s">
        <v>843</v>
      </c>
    </row>
    <row r="204" spans="1:2" ht="18">
      <c r="A204" s="124">
        <v>426</v>
      </c>
      <c r="B204" s="109" t="s">
        <v>816</v>
      </c>
    </row>
    <row r="205" spans="1:2" ht="18">
      <c r="A205" s="124">
        <v>427</v>
      </c>
      <c r="B205" s="109" t="s">
        <v>817</v>
      </c>
    </row>
    <row r="206" spans="1:2" ht="18">
      <c r="A206" s="124">
        <v>428</v>
      </c>
      <c r="B206" s="109" t="s">
        <v>818</v>
      </c>
    </row>
    <row r="207" spans="1:2" ht="18">
      <c r="A207" s="124">
        <v>429</v>
      </c>
      <c r="B207" s="109" t="s">
        <v>819</v>
      </c>
    </row>
    <row r="208" spans="1:2" ht="18">
      <c r="A208" s="124">
        <v>430</v>
      </c>
      <c r="B208" s="109" t="s">
        <v>820</v>
      </c>
    </row>
    <row r="209" spans="1:2" ht="18">
      <c r="A209" s="124">
        <v>431</v>
      </c>
      <c r="B209" s="109" t="s">
        <v>821</v>
      </c>
    </row>
    <row r="210" spans="1:2" ht="18">
      <c r="A210" s="124">
        <v>432</v>
      </c>
      <c r="B210" s="109" t="s">
        <v>822</v>
      </c>
    </row>
    <row r="211" spans="1:2" ht="18">
      <c r="A211" s="124">
        <v>433</v>
      </c>
      <c r="B211" s="109" t="s">
        <v>823</v>
      </c>
    </row>
    <row r="212" spans="1:2" ht="18">
      <c r="A212" s="124">
        <v>434</v>
      </c>
      <c r="B212" s="109" t="s">
        <v>824</v>
      </c>
    </row>
    <row r="213" spans="1:2" ht="18">
      <c r="A213" s="124">
        <v>435</v>
      </c>
      <c r="B213" s="109" t="s">
        <v>825</v>
      </c>
    </row>
    <row r="214" spans="1:2" ht="18">
      <c r="A214" s="124">
        <v>436</v>
      </c>
      <c r="B214" s="109" t="s">
        <v>826</v>
      </c>
    </row>
    <row r="215" spans="1:2" ht="18">
      <c r="A215" s="124">
        <v>437</v>
      </c>
      <c r="B215" s="109" t="s">
        <v>827</v>
      </c>
    </row>
    <row r="216" spans="1:2" ht="18">
      <c r="A216" s="124">
        <v>438</v>
      </c>
      <c r="B216" s="109" t="s">
        <v>828</v>
      </c>
    </row>
    <row r="217" spans="1:2" ht="18">
      <c r="A217" s="124">
        <v>439</v>
      </c>
      <c r="B217" s="125" t="s">
        <v>844</v>
      </c>
    </row>
    <row r="218" spans="1:2" ht="18">
      <c r="A218" s="124">
        <v>440</v>
      </c>
      <c r="B218" s="109" t="s">
        <v>845</v>
      </c>
    </row>
    <row r="219" spans="1:2" ht="18">
      <c r="A219" s="124">
        <v>441</v>
      </c>
      <c r="B219" s="109" t="s">
        <v>846</v>
      </c>
    </row>
    <row r="220" spans="1:2" ht="18">
      <c r="A220" s="124">
        <v>442</v>
      </c>
      <c r="B220" s="109" t="s">
        <v>847</v>
      </c>
    </row>
    <row r="221" spans="1:2" ht="18">
      <c r="A221" s="124">
        <v>443</v>
      </c>
      <c r="B221" s="109" t="s">
        <v>848</v>
      </c>
    </row>
    <row r="222" spans="1:2" ht="18">
      <c r="A222" s="124">
        <v>444</v>
      </c>
      <c r="B222" s="109" t="s">
        <v>849</v>
      </c>
    </row>
    <row r="223" spans="1:2" ht="18">
      <c r="A223" s="124">
        <v>445</v>
      </c>
      <c r="B223" s="109" t="s">
        <v>850</v>
      </c>
    </row>
    <row r="224" spans="1:2" ht="18">
      <c r="A224" s="124">
        <v>446</v>
      </c>
      <c r="B224" s="109" t="s">
        <v>851</v>
      </c>
    </row>
    <row r="225" spans="1:2" ht="18">
      <c r="A225" s="124">
        <v>447</v>
      </c>
      <c r="B225" s="109" t="s">
        <v>852</v>
      </c>
    </row>
    <row r="226" spans="1:2" ht="18">
      <c r="A226" s="124">
        <v>448</v>
      </c>
      <c r="B226" s="109" t="s">
        <v>853</v>
      </c>
    </row>
    <row r="227" spans="1:2" ht="18">
      <c r="A227" s="124">
        <v>449</v>
      </c>
      <c r="B227" s="109" t="s">
        <v>854</v>
      </c>
    </row>
    <row r="228" spans="1:2" ht="18">
      <c r="A228" s="124">
        <v>450</v>
      </c>
      <c r="B228" s="109" t="s">
        <v>855</v>
      </c>
    </row>
    <row r="229" spans="1:2" ht="18">
      <c r="A229" s="124">
        <v>451</v>
      </c>
      <c r="B229" s="109" t="s">
        <v>856</v>
      </c>
    </row>
    <row r="230" spans="1:2" ht="18">
      <c r="A230" s="124">
        <v>452</v>
      </c>
      <c r="B230" s="109" t="s">
        <v>857</v>
      </c>
    </row>
    <row r="231" ht="17.25">
      <c r="B231" s="138" t="s">
        <v>805</v>
      </c>
    </row>
    <row r="232" spans="1:2" ht="18">
      <c r="A232" s="124">
        <v>453</v>
      </c>
      <c r="B232" s="126" t="s">
        <v>153</v>
      </c>
    </row>
    <row r="233" spans="1:2" ht="18">
      <c r="A233" s="124">
        <v>454</v>
      </c>
      <c r="B233" s="109" t="s">
        <v>154</v>
      </c>
    </row>
    <row r="234" spans="1:2" ht="18">
      <c r="A234" s="124">
        <v>455</v>
      </c>
      <c r="B234" s="109" t="s">
        <v>155</v>
      </c>
    </row>
    <row r="235" spans="1:2" ht="18">
      <c r="A235" s="124">
        <v>456</v>
      </c>
      <c r="B235" s="109" t="s">
        <v>156</v>
      </c>
    </row>
    <row r="236" spans="1:2" ht="18">
      <c r="A236" s="124">
        <v>457</v>
      </c>
      <c r="B236" s="109" t="s">
        <v>157</v>
      </c>
    </row>
    <row r="237" spans="1:2" ht="18">
      <c r="A237" s="124">
        <v>458</v>
      </c>
      <c r="B237" s="109" t="s">
        <v>158</v>
      </c>
    </row>
    <row r="238" spans="1:2" ht="18">
      <c r="A238" s="124">
        <v>459</v>
      </c>
      <c r="B238" s="109" t="s">
        <v>159</v>
      </c>
    </row>
    <row r="239" spans="1:2" ht="18">
      <c r="A239" s="124">
        <v>460</v>
      </c>
      <c r="B239" s="109" t="s">
        <v>160</v>
      </c>
    </row>
    <row r="240" spans="1:2" ht="18">
      <c r="A240" s="124">
        <v>461</v>
      </c>
      <c r="B240" s="109" t="s">
        <v>161</v>
      </c>
    </row>
    <row r="241" spans="1:2" ht="18">
      <c r="A241" s="124">
        <v>462</v>
      </c>
      <c r="B241" s="109" t="s">
        <v>162</v>
      </c>
    </row>
    <row r="242" spans="1:2" ht="18">
      <c r="A242" s="124">
        <v>463</v>
      </c>
      <c r="B242" s="109" t="s">
        <v>163</v>
      </c>
    </row>
    <row r="243" spans="1:2" ht="18">
      <c r="A243" s="124">
        <v>464</v>
      </c>
      <c r="B243" s="109" t="s">
        <v>164</v>
      </c>
    </row>
    <row r="244" spans="1:2" ht="18">
      <c r="A244" s="124">
        <v>465</v>
      </c>
      <c r="B244" s="109" t="s">
        <v>165</v>
      </c>
    </row>
    <row r="245" spans="1:2" ht="18">
      <c r="A245" s="124">
        <v>466</v>
      </c>
      <c r="B245" s="109" t="s">
        <v>166</v>
      </c>
    </row>
    <row r="246" spans="1:2" ht="18">
      <c r="A246" s="124">
        <v>467</v>
      </c>
      <c r="B246" s="109" t="s">
        <v>167</v>
      </c>
    </row>
    <row r="247" spans="1:2" ht="18">
      <c r="A247" s="124">
        <v>468</v>
      </c>
      <c r="B247" s="109" t="s">
        <v>168</v>
      </c>
    </row>
    <row r="248" spans="1:2" ht="18">
      <c r="A248" s="124">
        <v>469</v>
      </c>
      <c r="B248" s="109" t="s">
        <v>169</v>
      </c>
    </row>
    <row r="249" spans="1:2" ht="18">
      <c r="A249" s="124">
        <v>470</v>
      </c>
      <c r="B249" s="109" t="s">
        <v>170</v>
      </c>
    </row>
    <row r="250" spans="1:2" ht="18">
      <c r="A250" s="124">
        <v>471</v>
      </c>
      <c r="B250" s="126" t="s">
        <v>171</v>
      </c>
    </row>
    <row r="251" spans="1:2" ht="18">
      <c r="A251" s="124">
        <v>472</v>
      </c>
      <c r="B251" s="109" t="s">
        <v>172</v>
      </c>
    </row>
    <row r="252" spans="1:2" ht="18">
      <c r="A252" s="124">
        <v>473</v>
      </c>
      <c r="B252" s="109" t="s">
        <v>173</v>
      </c>
    </row>
    <row r="253" spans="1:2" ht="18">
      <c r="A253" s="124">
        <v>474</v>
      </c>
      <c r="B253" s="109" t="s">
        <v>174</v>
      </c>
    </row>
    <row r="254" spans="1:2" ht="18">
      <c r="A254" s="124">
        <v>475</v>
      </c>
      <c r="B254" s="109" t="s">
        <v>175</v>
      </c>
    </row>
    <row r="255" spans="1:2" ht="18">
      <c r="A255" s="124">
        <v>476</v>
      </c>
      <c r="B255" s="109" t="s">
        <v>176</v>
      </c>
    </row>
    <row r="256" spans="1:2" ht="18">
      <c r="A256" s="124">
        <v>477</v>
      </c>
      <c r="B256" s="126" t="s">
        <v>177</v>
      </c>
    </row>
    <row r="257" spans="1:2" ht="18">
      <c r="A257" s="124">
        <v>478</v>
      </c>
      <c r="B257" s="109" t="s">
        <v>178</v>
      </c>
    </row>
    <row r="258" spans="1:2" ht="18">
      <c r="A258" s="124">
        <v>479</v>
      </c>
      <c r="B258" s="109" t="s">
        <v>179</v>
      </c>
    </row>
    <row r="259" spans="1:2" ht="18">
      <c r="A259" s="124">
        <v>480</v>
      </c>
      <c r="B259" s="109" t="s">
        <v>180</v>
      </c>
    </row>
    <row r="260" spans="1:2" ht="18">
      <c r="A260" s="124">
        <v>481</v>
      </c>
      <c r="B260" s="109" t="s">
        <v>181</v>
      </c>
    </row>
    <row r="261" spans="1:2" ht="18">
      <c r="A261" s="124">
        <v>482</v>
      </c>
      <c r="B261" s="109" t="s">
        <v>182</v>
      </c>
    </row>
    <row r="262" spans="1:2" ht="18">
      <c r="A262" s="124">
        <v>483</v>
      </c>
      <c r="B262" s="126" t="s">
        <v>183</v>
      </c>
    </row>
    <row r="263" spans="1:2" ht="18">
      <c r="A263" s="124">
        <v>484</v>
      </c>
      <c r="B263" s="109" t="s">
        <v>184</v>
      </c>
    </row>
    <row r="264" spans="1:2" ht="18">
      <c r="A264" s="124">
        <v>485</v>
      </c>
      <c r="B264" s="109" t="s">
        <v>185</v>
      </c>
    </row>
    <row r="265" spans="1:2" ht="18">
      <c r="A265" s="124">
        <v>486</v>
      </c>
      <c r="B265" s="109" t="s">
        <v>186</v>
      </c>
    </row>
    <row r="266" spans="1:2" ht="18">
      <c r="A266" s="124">
        <v>487</v>
      </c>
      <c r="B266" s="109" t="s">
        <v>187</v>
      </c>
    </row>
    <row r="267" spans="1:2" ht="18">
      <c r="A267" s="124">
        <v>488</v>
      </c>
      <c r="B267" s="109" t="s">
        <v>188</v>
      </c>
    </row>
    <row r="268" spans="1:2" ht="18">
      <c r="A268" s="124">
        <v>489</v>
      </c>
      <c r="B268" s="126" t="s">
        <v>189</v>
      </c>
    </row>
    <row r="269" spans="1:2" ht="18">
      <c r="A269" s="124">
        <v>490</v>
      </c>
      <c r="B269" s="109" t="s">
        <v>190</v>
      </c>
    </row>
    <row r="270" spans="1:2" ht="18">
      <c r="A270" s="124">
        <v>491</v>
      </c>
      <c r="B270" s="109" t="s">
        <v>191</v>
      </c>
    </row>
    <row r="271" spans="1:2" ht="18">
      <c r="A271" s="124">
        <v>492</v>
      </c>
      <c r="B271" s="109" t="s">
        <v>192</v>
      </c>
    </row>
    <row r="272" spans="1:2" ht="18">
      <c r="A272" s="124">
        <v>493</v>
      </c>
      <c r="B272" s="109" t="s">
        <v>193</v>
      </c>
    </row>
    <row r="273" spans="1:2" ht="18">
      <c r="A273" s="124">
        <v>494</v>
      </c>
      <c r="B273" s="109" t="s">
        <v>194</v>
      </c>
    </row>
    <row r="274" spans="1:2" ht="18">
      <c r="A274" s="124">
        <v>495</v>
      </c>
      <c r="B274" s="126" t="s">
        <v>195</v>
      </c>
    </row>
    <row r="275" spans="1:2" ht="18">
      <c r="A275" s="124">
        <v>496</v>
      </c>
      <c r="B275" s="109" t="s">
        <v>196</v>
      </c>
    </row>
    <row r="276" spans="1:2" ht="18">
      <c r="A276" s="124">
        <v>497</v>
      </c>
      <c r="B276" s="109" t="s">
        <v>197</v>
      </c>
    </row>
    <row r="277" spans="1:2" ht="18">
      <c r="A277" s="124">
        <v>498</v>
      </c>
      <c r="B277" s="109" t="s">
        <v>198</v>
      </c>
    </row>
    <row r="278" spans="1:2" ht="18">
      <c r="A278" s="124">
        <v>499</v>
      </c>
      <c r="B278" s="109" t="s">
        <v>199</v>
      </c>
    </row>
    <row r="279" spans="1:2" ht="18">
      <c r="A279" s="124">
        <v>500</v>
      </c>
      <c r="B279" s="109" t="s">
        <v>200</v>
      </c>
    </row>
    <row r="280" spans="1:2" ht="18">
      <c r="A280" s="124">
        <v>501</v>
      </c>
      <c r="B280" s="126" t="s">
        <v>201</v>
      </c>
    </row>
    <row r="281" spans="1:2" ht="18">
      <c r="A281" s="124">
        <v>502</v>
      </c>
      <c r="B281" s="126" t="s">
        <v>202</v>
      </c>
    </row>
    <row r="282" spans="1:2" ht="18">
      <c r="A282" s="124">
        <v>503</v>
      </c>
      <c r="B282" s="109" t="s">
        <v>203</v>
      </c>
    </row>
    <row r="283" spans="1:2" ht="18">
      <c r="A283" s="124">
        <v>504</v>
      </c>
      <c r="B283" s="109" t="s">
        <v>204</v>
      </c>
    </row>
    <row r="284" spans="1:2" ht="18">
      <c r="A284" s="124">
        <v>505</v>
      </c>
      <c r="B284" s="109" t="s">
        <v>205</v>
      </c>
    </row>
    <row r="285" spans="1:2" ht="18">
      <c r="A285" s="124">
        <v>506</v>
      </c>
      <c r="B285" s="109" t="s">
        <v>206</v>
      </c>
    </row>
    <row r="286" spans="1:2" ht="18">
      <c r="A286" s="124">
        <v>507</v>
      </c>
      <c r="B286" s="109" t="s">
        <v>207</v>
      </c>
    </row>
    <row r="287" spans="1:2" ht="18">
      <c r="A287" s="124">
        <v>508</v>
      </c>
      <c r="B287" s="126" t="s">
        <v>208</v>
      </c>
    </row>
    <row r="288" spans="1:2" ht="18">
      <c r="A288" s="124">
        <v>509</v>
      </c>
      <c r="B288" s="109" t="s">
        <v>209</v>
      </c>
    </row>
    <row r="289" spans="1:2" ht="18">
      <c r="A289" s="124">
        <v>510</v>
      </c>
      <c r="B289" s="109" t="s">
        <v>210</v>
      </c>
    </row>
    <row r="290" spans="1:2" ht="18">
      <c r="A290" s="124">
        <v>511</v>
      </c>
      <c r="B290" s="109" t="s">
        <v>211</v>
      </c>
    </row>
    <row r="291" spans="1:2" ht="18">
      <c r="A291" s="124">
        <v>512</v>
      </c>
      <c r="B291" s="109" t="s">
        <v>212</v>
      </c>
    </row>
    <row r="292" spans="1:2" ht="18">
      <c r="A292" s="124">
        <v>513</v>
      </c>
      <c r="B292" s="109" t="s">
        <v>213</v>
      </c>
    </row>
    <row r="293" spans="1:2" ht="18">
      <c r="A293" s="124">
        <v>514</v>
      </c>
      <c r="B293" s="126" t="s">
        <v>214</v>
      </c>
    </row>
    <row r="294" spans="1:2" ht="18">
      <c r="A294" s="124">
        <v>515</v>
      </c>
      <c r="B294" s="126" t="s">
        <v>215</v>
      </c>
    </row>
    <row r="295" spans="1:2" ht="18">
      <c r="A295" s="124">
        <v>516</v>
      </c>
      <c r="B295" s="126" t="s">
        <v>216</v>
      </c>
    </row>
    <row r="296" spans="1:2" ht="18">
      <c r="A296" s="124">
        <v>517</v>
      </c>
      <c r="B296" s="126" t="s">
        <v>217</v>
      </c>
    </row>
    <row r="297" spans="1:2" ht="18">
      <c r="A297" s="124">
        <v>518</v>
      </c>
      <c r="B297" s="109" t="s">
        <v>218</v>
      </c>
    </row>
    <row r="298" spans="1:2" ht="18">
      <c r="A298" s="124">
        <v>519</v>
      </c>
      <c r="B298" s="109" t="s">
        <v>219</v>
      </c>
    </row>
    <row r="299" spans="1:2" ht="18">
      <c r="A299" s="124">
        <v>520</v>
      </c>
      <c r="B299" s="109" t="s">
        <v>220</v>
      </c>
    </row>
    <row r="300" spans="1:2" ht="18">
      <c r="A300" s="124">
        <v>521</v>
      </c>
      <c r="B300" s="109" t="s">
        <v>221</v>
      </c>
    </row>
    <row r="301" spans="1:2" ht="18">
      <c r="A301" s="124">
        <v>522</v>
      </c>
      <c r="B301" s="109" t="s">
        <v>222</v>
      </c>
    </row>
    <row r="302" spans="1:2" ht="18">
      <c r="A302" s="124">
        <v>523</v>
      </c>
      <c r="B302" s="126" t="s">
        <v>223</v>
      </c>
    </row>
    <row r="303" spans="1:2" ht="18">
      <c r="A303" s="124">
        <v>524</v>
      </c>
      <c r="B303" s="109" t="s">
        <v>224</v>
      </c>
    </row>
    <row r="304" spans="1:2" ht="18">
      <c r="A304" s="124">
        <v>525</v>
      </c>
      <c r="B304" s="109" t="s">
        <v>225</v>
      </c>
    </row>
    <row r="305" spans="1:2" ht="18">
      <c r="A305" s="124">
        <v>526</v>
      </c>
      <c r="B305" s="109" t="s">
        <v>226</v>
      </c>
    </row>
    <row r="306" spans="1:2" ht="18">
      <c r="A306" s="124">
        <v>527</v>
      </c>
      <c r="B306" s="109" t="s">
        <v>227</v>
      </c>
    </row>
    <row r="307" spans="1:2" ht="18">
      <c r="A307" s="124">
        <v>528</v>
      </c>
      <c r="B307" s="109" t="s">
        <v>228</v>
      </c>
    </row>
    <row r="308" spans="1:2" ht="18">
      <c r="A308" s="124">
        <v>529</v>
      </c>
      <c r="B308" s="126" t="s">
        <v>229</v>
      </c>
    </row>
    <row r="309" spans="1:2" ht="18">
      <c r="A309" s="124">
        <v>530</v>
      </c>
      <c r="B309" s="109" t="s">
        <v>230</v>
      </c>
    </row>
    <row r="310" spans="1:2" ht="18">
      <c r="A310" s="124">
        <v>531</v>
      </c>
      <c r="B310" s="109" t="s">
        <v>231</v>
      </c>
    </row>
    <row r="311" spans="1:2" ht="18">
      <c r="A311" s="124">
        <v>532</v>
      </c>
      <c r="B311" s="109" t="s">
        <v>232</v>
      </c>
    </row>
    <row r="312" spans="1:2" ht="18">
      <c r="A312" s="124">
        <v>533</v>
      </c>
      <c r="B312" s="109" t="s">
        <v>233</v>
      </c>
    </row>
    <row r="313" spans="1:2" ht="18">
      <c r="A313" s="124">
        <v>534</v>
      </c>
      <c r="B313" s="109" t="s">
        <v>234</v>
      </c>
    </row>
    <row r="314" spans="1:2" ht="18">
      <c r="A314" s="124">
        <v>535</v>
      </c>
      <c r="B314" s="109" t="s">
        <v>235</v>
      </c>
    </row>
    <row r="315" spans="1:2" ht="18">
      <c r="A315" s="124">
        <v>536</v>
      </c>
      <c r="B315" s="109" t="s">
        <v>236</v>
      </c>
    </row>
    <row r="316" spans="1:2" ht="18">
      <c r="A316" s="124">
        <v>537</v>
      </c>
      <c r="B316" s="109" t="s">
        <v>237</v>
      </c>
    </row>
    <row r="317" spans="1:2" ht="18">
      <c r="A317" s="124">
        <v>538</v>
      </c>
      <c r="B317" s="109" t="s">
        <v>238</v>
      </c>
    </row>
    <row r="318" spans="1:2" ht="18">
      <c r="A318" s="124">
        <v>539</v>
      </c>
      <c r="B318" s="109" t="s">
        <v>239</v>
      </c>
    </row>
    <row r="319" spans="1:2" ht="18">
      <c r="A319" s="124">
        <v>540</v>
      </c>
      <c r="B319" s="109" t="s">
        <v>240</v>
      </c>
    </row>
    <row r="320" spans="1:2" ht="18">
      <c r="A320" s="124">
        <v>541</v>
      </c>
      <c r="B320" s="109" t="s">
        <v>241</v>
      </c>
    </row>
    <row r="321" spans="1:2" ht="18">
      <c r="A321" s="124">
        <v>542</v>
      </c>
      <c r="B321" s="109" t="s">
        <v>242</v>
      </c>
    </row>
    <row r="322" spans="1:2" ht="18">
      <c r="A322" s="124">
        <v>543</v>
      </c>
      <c r="B322" s="109" t="s">
        <v>243</v>
      </c>
    </row>
    <row r="323" spans="1:2" ht="18">
      <c r="A323" s="124">
        <v>544</v>
      </c>
      <c r="B323" s="109" t="s">
        <v>244</v>
      </c>
    </row>
    <row r="324" spans="1:2" ht="18">
      <c r="A324" s="124">
        <v>545</v>
      </c>
      <c r="B324" s="109" t="s">
        <v>245</v>
      </c>
    </row>
    <row r="325" spans="1:2" ht="18">
      <c r="A325" s="124">
        <v>546</v>
      </c>
      <c r="B325" s="109" t="s">
        <v>246</v>
      </c>
    </row>
    <row r="326" spans="1:2" ht="18">
      <c r="A326" s="124">
        <v>547</v>
      </c>
      <c r="B326" s="126" t="s">
        <v>247</v>
      </c>
    </row>
    <row r="327" spans="1:2" ht="18">
      <c r="A327" s="124">
        <v>548</v>
      </c>
      <c r="B327" s="109" t="s">
        <v>248</v>
      </c>
    </row>
    <row r="328" spans="1:2" ht="18">
      <c r="A328" s="124">
        <v>549</v>
      </c>
      <c r="B328" s="126" t="s">
        <v>249</v>
      </c>
    </row>
    <row r="329" spans="1:2" ht="18">
      <c r="A329" s="124">
        <v>550</v>
      </c>
      <c r="B329" s="109" t="s">
        <v>250</v>
      </c>
    </row>
    <row r="330" spans="1:2" ht="18">
      <c r="A330" s="124">
        <v>551</v>
      </c>
      <c r="B330" s="109" t="s">
        <v>251</v>
      </c>
    </row>
    <row r="331" spans="1:2" ht="18">
      <c r="A331" s="124">
        <v>552</v>
      </c>
      <c r="B331" s="109" t="s">
        <v>252</v>
      </c>
    </row>
    <row r="332" spans="1:2" ht="18">
      <c r="A332" s="124">
        <v>553</v>
      </c>
      <c r="B332" s="109" t="s">
        <v>253</v>
      </c>
    </row>
    <row r="333" spans="1:2" ht="18">
      <c r="A333" s="124">
        <v>554</v>
      </c>
      <c r="B333" s="109" t="s">
        <v>254</v>
      </c>
    </row>
    <row r="334" spans="1:2" ht="18">
      <c r="A334" s="124">
        <v>555</v>
      </c>
      <c r="B334" s="126" t="s">
        <v>255</v>
      </c>
    </row>
    <row r="335" spans="1:2" ht="18">
      <c r="A335" s="124">
        <v>556</v>
      </c>
      <c r="B335" s="109" t="s">
        <v>256</v>
      </c>
    </row>
    <row r="336" spans="1:2" ht="18">
      <c r="A336" s="124">
        <v>557</v>
      </c>
      <c r="B336" s="109" t="s">
        <v>257</v>
      </c>
    </row>
    <row r="337" spans="1:2" ht="18">
      <c r="A337" s="124">
        <v>558</v>
      </c>
      <c r="B337" s="109" t="s">
        <v>258</v>
      </c>
    </row>
    <row r="338" spans="1:2" ht="18">
      <c r="A338" s="124">
        <v>559</v>
      </c>
      <c r="B338" s="109" t="s">
        <v>259</v>
      </c>
    </row>
    <row r="339" spans="1:2" ht="18">
      <c r="A339" s="124">
        <v>560</v>
      </c>
      <c r="B339" s="109" t="s">
        <v>260</v>
      </c>
    </row>
    <row r="340" spans="1:2" ht="18">
      <c r="A340" s="124">
        <v>561</v>
      </c>
      <c r="B340" s="126" t="s">
        <v>261</v>
      </c>
    </row>
    <row r="341" spans="1:2" ht="18">
      <c r="A341" s="124">
        <v>562</v>
      </c>
      <c r="B341" s="109" t="s">
        <v>262</v>
      </c>
    </row>
    <row r="342" spans="1:2" ht="18">
      <c r="A342" s="124">
        <v>563</v>
      </c>
      <c r="B342" s="109" t="s">
        <v>263</v>
      </c>
    </row>
    <row r="343" spans="1:2" ht="18">
      <c r="A343" s="124">
        <v>564</v>
      </c>
      <c r="B343" s="109" t="s">
        <v>264</v>
      </c>
    </row>
    <row r="344" spans="1:2" ht="18">
      <c r="A344" s="124">
        <v>565</v>
      </c>
      <c r="B344" s="109" t="s">
        <v>265</v>
      </c>
    </row>
    <row r="345" spans="1:2" ht="18">
      <c r="A345" s="124">
        <v>566</v>
      </c>
      <c r="B345" s="109" t="s">
        <v>266</v>
      </c>
    </row>
    <row r="346" spans="1:2" ht="18">
      <c r="A346" s="124">
        <v>567</v>
      </c>
      <c r="B346" s="126" t="s">
        <v>267</v>
      </c>
    </row>
    <row r="347" spans="1:2" ht="18">
      <c r="A347" s="124">
        <v>568</v>
      </c>
      <c r="B347" s="109" t="s">
        <v>268</v>
      </c>
    </row>
    <row r="348" spans="1:2" ht="18">
      <c r="A348" s="124"/>
      <c r="B348" s="138" t="s">
        <v>806</v>
      </c>
    </row>
    <row r="349" spans="1:2" ht="18">
      <c r="A349" s="124">
        <v>569</v>
      </c>
      <c r="B349" s="126" t="s">
        <v>659</v>
      </c>
    </row>
    <row r="350" spans="1:2" ht="18">
      <c r="A350" s="124">
        <v>570</v>
      </c>
      <c r="B350" s="109" t="s">
        <v>660</v>
      </c>
    </row>
    <row r="351" spans="1:2" ht="18">
      <c r="A351" s="124">
        <v>571</v>
      </c>
      <c r="B351" s="109" t="s">
        <v>661</v>
      </c>
    </row>
    <row r="352" spans="1:2" ht="18">
      <c r="A352" s="124">
        <v>572</v>
      </c>
      <c r="B352" s="109" t="s">
        <v>662</v>
      </c>
    </row>
    <row r="353" spans="1:2" ht="18">
      <c r="A353" s="124">
        <v>573</v>
      </c>
      <c r="B353" s="109" t="s">
        <v>663</v>
      </c>
    </row>
    <row r="354" spans="1:2" ht="18">
      <c r="A354" s="124">
        <v>574</v>
      </c>
      <c r="B354" s="109" t="s">
        <v>664</v>
      </c>
    </row>
    <row r="355" spans="1:2" ht="18">
      <c r="A355" s="124">
        <v>575</v>
      </c>
      <c r="B355" s="109" t="s">
        <v>665</v>
      </c>
    </row>
    <row r="356" spans="1:2" ht="18">
      <c r="A356" s="124">
        <v>576</v>
      </c>
      <c r="B356" s="109" t="s">
        <v>666</v>
      </c>
    </row>
    <row r="357" spans="1:2" ht="18">
      <c r="A357" s="124">
        <v>577</v>
      </c>
      <c r="B357" s="109" t="s">
        <v>667</v>
      </c>
    </row>
    <row r="358" spans="1:2" ht="18">
      <c r="A358" s="124">
        <v>578</v>
      </c>
      <c r="B358" s="109" t="s">
        <v>668</v>
      </c>
    </row>
    <row r="359" spans="1:2" ht="18">
      <c r="A359" s="124">
        <v>579</v>
      </c>
      <c r="B359" s="109" t="s">
        <v>669</v>
      </c>
    </row>
    <row r="360" spans="1:2" ht="18">
      <c r="A360" s="124">
        <v>580</v>
      </c>
      <c r="B360" s="109" t="s">
        <v>670</v>
      </c>
    </row>
    <row r="361" spans="1:2" ht="18">
      <c r="A361" s="124"/>
      <c r="B361" s="138" t="s">
        <v>858</v>
      </c>
    </row>
    <row r="362" spans="1:2" ht="18">
      <c r="A362" s="124">
        <v>581</v>
      </c>
      <c r="B362" s="126" t="s">
        <v>276</v>
      </c>
    </row>
    <row r="363" spans="1:2" ht="18">
      <c r="A363" s="124">
        <v>582</v>
      </c>
      <c r="B363" s="127" t="s">
        <v>277</v>
      </c>
    </row>
    <row r="364" spans="1:2" ht="18">
      <c r="A364" s="124">
        <v>583</v>
      </c>
      <c r="B364" s="127" t="s">
        <v>278</v>
      </c>
    </row>
    <row r="365" spans="1:2" ht="18">
      <c r="A365" s="124">
        <v>584</v>
      </c>
      <c r="B365" s="127" t="s">
        <v>279</v>
      </c>
    </row>
    <row r="366" spans="1:2" ht="18">
      <c r="A366" s="124">
        <v>585</v>
      </c>
      <c r="B366" s="127" t="s">
        <v>280</v>
      </c>
    </row>
    <row r="367" spans="1:2" ht="18">
      <c r="A367" s="124">
        <v>586</v>
      </c>
      <c r="B367" s="127" t="s">
        <v>281</v>
      </c>
    </row>
    <row r="368" spans="1:2" ht="18">
      <c r="A368" s="124">
        <v>587</v>
      </c>
      <c r="B368" s="127" t="s">
        <v>282</v>
      </c>
    </row>
    <row r="369" spans="1:2" ht="18">
      <c r="A369" s="124">
        <v>588</v>
      </c>
      <c r="B369" s="127" t="s">
        <v>283</v>
      </c>
    </row>
    <row r="370" spans="1:2" ht="18">
      <c r="A370" s="124">
        <v>589</v>
      </c>
      <c r="B370" s="127" t="s">
        <v>284</v>
      </c>
    </row>
    <row r="371" spans="1:2" ht="18">
      <c r="A371" s="124">
        <v>590</v>
      </c>
      <c r="B371" s="127" t="s">
        <v>285</v>
      </c>
    </row>
    <row r="372" spans="1:2" ht="18">
      <c r="A372" s="124">
        <v>591</v>
      </c>
      <c r="B372" s="127" t="s">
        <v>286</v>
      </c>
    </row>
    <row r="373" spans="1:2" ht="18">
      <c r="A373" s="124">
        <v>592</v>
      </c>
      <c r="B373" s="127" t="s">
        <v>287</v>
      </c>
    </row>
    <row r="374" spans="1:2" ht="18">
      <c r="A374" s="124">
        <v>593</v>
      </c>
      <c r="B374" s="127" t="s">
        <v>288</v>
      </c>
    </row>
    <row r="375" spans="1:2" ht="18">
      <c r="A375" s="124">
        <v>594</v>
      </c>
      <c r="B375" s="126" t="s">
        <v>289</v>
      </c>
    </row>
    <row r="376" spans="1:2" ht="18">
      <c r="A376" s="124">
        <v>595</v>
      </c>
      <c r="B376" s="127" t="s">
        <v>290</v>
      </c>
    </row>
    <row r="377" spans="1:2" ht="18">
      <c r="A377" s="124">
        <v>596</v>
      </c>
      <c r="B377" s="127" t="s">
        <v>291</v>
      </c>
    </row>
    <row r="378" spans="1:2" ht="18">
      <c r="A378" s="124">
        <v>597</v>
      </c>
      <c r="B378" s="127" t="s">
        <v>292</v>
      </c>
    </row>
    <row r="379" spans="1:2" ht="18">
      <c r="A379" s="124">
        <v>598</v>
      </c>
      <c r="B379" s="127" t="s">
        <v>293</v>
      </c>
    </row>
    <row r="380" spans="1:2" ht="18">
      <c r="A380" s="124">
        <v>599</v>
      </c>
      <c r="B380" s="127" t="s">
        <v>691</v>
      </c>
    </row>
    <row r="381" spans="1:2" ht="18">
      <c r="A381" s="124">
        <v>600</v>
      </c>
      <c r="B381" s="127" t="s">
        <v>294</v>
      </c>
    </row>
    <row r="382" spans="1:2" ht="18">
      <c r="A382" s="124">
        <v>601</v>
      </c>
      <c r="B382" s="127" t="s">
        <v>295</v>
      </c>
    </row>
    <row r="383" spans="1:2" ht="18">
      <c r="A383" s="124">
        <v>602</v>
      </c>
      <c r="B383" s="127" t="s">
        <v>296</v>
      </c>
    </row>
    <row r="384" spans="1:2" ht="18">
      <c r="A384" s="124">
        <v>603</v>
      </c>
      <c r="B384" s="127" t="s">
        <v>297</v>
      </c>
    </row>
    <row r="385" spans="1:2" ht="18">
      <c r="A385" s="124">
        <v>604</v>
      </c>
      <c r="B385" s="127" t="s">
        <v>298</v>
      </c>
    </row>
    <row r="386" spans="1:2" ht="18">
      <c r="A386" s="124">
        <v>605</v>
      </c>
      <c r="B386" s="127" t="s">
        <v>299</v>
      </c>
    </row>
    <row r="387" spans="1:2" ht="18">
      <c r="A387" s="124">
        <v>606</v>
      </c>
      <c r="B387" s="127" t="s">
        <v>300</v>
      </c>
    </row>
    <row r="388" spans="1:2" ht="18">
      <c r="A388" s="124">
        <v>607</v>
      </c>
      <c r="B388" s="126" t="s">
        <v>301</v>
      </c>
    </row>
    <row r="389" spans="1:2" ht="18">
      <c r="A389" s="124">
        <v>608</v>
      </c>
      <c r="B389" s="127" t="s">
        <v>302</v>
      </c>
    </row>
    <row r="390" spans="1:2" ht="18">
      <c r="A390" s="124">
        <v>609</v>
      </c>
      <c r="B390" s="127" t="s">
        <v>303</v>
      </c>
    </row>
    <row r="391" spans="1:2" ht="18">
      <c r="A391" s="124">
        <v>610</v>
      </c>
      <c r="B391" s="127" t="s">
        <v>304</v>
      </c>
    </row>
    <row r="392" spans="1:2" ht="18">
      <c r="A392" s="124">
        <v>611</v>
      </c>
      <c r="B392" s="127" t="s">
        <v>305</v>
      </c>
    </row>
    <row r="393" spans="1:2" ht="18">
      <c r="A393" s="124">
        <v>612</v>
      </c>
      <c r="B393" s="127" t="s">
        <v>306</v>
      </c>
    </row>
    <row r="394" spans="1:2" ht="18">
      <c r="A394" s="124">
        <v>613</v>
      </c>
      <c r="B394" s="127" t="s">
        <v>307</v>
      </c>
    </row>
    <row r="395" spans="1:2" ht="18">
      <c r="A395" s="124">
        <v>614</v>
      </c>
      <c r="B395" s="127" t="s">
        <v>308</v>
      </c>
    </row>
    <row r="396" spans="1:2" ht="18">
      <c r="A396" s="124">
        <v>615</v>
      </c>
      <c r="B396" s="127" t="s">
        <v>309</v>
      </c>
    </row>
    <row r="397" spans="1:2" ht="18">
      <c r="A397" s="124">
        <v>616</v>
      </c>
      <c r="B397" s="127" t="s">
        <v>310</v>
      </c>
    </row>
    <row r="398" spans="1:2" ht="18">
      <c r="A398" s="124">
        <v>617</v>
      </c>
      <c r="B398" s="127" t="s">
        <v>311</v>
      </c>
    </row>
    <row r="399" spans="1:2" ht="18">
      <c r="A399" s="124">
        <v>618</v>
      </c>
      <c r="B399" s="127" t="s">
        <v>312</v>
      </c>
    </row>
    <row r="400" spans="1:2" ht="18">
      <c r="A400" s="124">
        <v>619</v>
      </c>
      <c r="B400" s="127" t="s">
        <v>313</v>
      </c>
    </row>
    <row r="401" spans="1:2" ht="18">
      <c r="A401" s="124">
        <v>620</v>
      </c>
      <c r="B401" s="126" t="s">
        <v>314</v>
      </c>
    </row>
    <row r="402" spans="1:2" ht="18">
      <c r="A402" s="124">
        <v>621</v>
      </c>
      <c r="B402" s="127" t="s">
        <v>315</v>
      </c>
    </row>
    <row r="403" spans="1:2" ht="18">
      <c r="A403" s="124">
        <v>622</v>
      </c>
      <c r="B403" s="127" t="s">
        <v>316</v>
      </c>
    </row>
    <row r="404" spans="1:2" ht="18">
      <c r="A404" s="124">
        <v>623</v>
      </c>
      <c r="B404" s="127" t="s">
        <v>317</v>
      </c>
    </row>
    <row r="405" spans="1:2" ht="18">
      <c r="A405" s="124">
        <v>624</v>
      </c>
      <c r="B405" s="127" t="s">
        <v>318</v>
      </c>
    </row>
    <row r="406" spans="1:2" ht="18">
      <c r="A406" s="124">
        <v>625</v>
      </c>
      <c r="B406" s="127" t="s">
        <v>319</v>
      </c>
    </row>
    <row r="407" spans="1:2" ht="18">
      <c r="A407" s="124">
        <v>626</v>
      </c>
      <c r="B407" s="127" t="s">
        <v>320</v>
      </c>
    </row>
    <row r="408" spans="1:2" ht="18">
      <c r="A408" s="124">
        <v>627</v>
      </c>
      <c r="B408" s="127" t="s">
        <v>321</v>
      </c>
    </row>
    <row r="409" spans="1:2" ht="18">
      <c r="A409" s="124">
        <v>628</v>
      </c>
      <c r="B409" s="127" t="s">
        <v>322</v>
      </c>
    </row>
    <row r="410" spans="1:2" ht="18">
      <c r="A410" s="124">
        <v>629</v>
      </c>
      <c r="B410" s="127" t="s">
        <v>323</v>
      </c>
    </row>
    <row r="411" spans="1:2" ht="18">
      <c r="A411" s="124">
        <v>630</v>
      </c>
      <c r="B411" s="127" t="s">
        <v>324</v>
      </c>
    </row>
    <row r="412" spans="1:2" ht="18">
      <c r="A412" s="124">
        <v>631</v>
      </c>
      <c r="B412" s="127" t="s">
        <v>325</v>
      </c>
    </row>
    <row r="413" spans="1:2" ht="18">
      <c r="A413" s="124">
        <v>632</v>
      </c>
      <c r="B413" s="127" t="s">
        <v>326</v>
      </c>
    </row>
    <row r="414" spans="1:2" ht="18">
      <c r="A414" s="124">
        <v>633</v>
      </c>
      <c r="B414" s="126" t="s">
        <v>327</v>
      </c>
    </row>
    <row r="415" spans="1:2" ht="18">
      <c r="A415" s="124">
        <v>634</v>
      </c>
      <c r="B415" s="127" t="s">
        <v>328</v>
      </c>
    </row>
    <row r="416" spans="1:2" ht="18">
      <c r="A416" s="124">
        <v>635</v>
      </c>
      <c r="B416" s="127" t="s">
        <v>329</v>
      </c>
    </row>
    <row r="417" spans="1:2" ht="18">
      <c r="A417" s="124">
        <v>636</v>
      </c>
      <c r="B417" s="127" t="s">
        <v>330</v>
      </c>
    </row>
    <row r="418" spans="1:2" ht="18">
      <c r="A418" s="124">
        <v>637</v>
      </c>
      <c r="B418" s="127" t="s">
        <v>331</v>
      </c>
    </row>
    <row r="419" spans="1:2" ht="18">
      <c r="A419" s="124">
        <v>638</v>
      </c>
      <c r="B419" s="127" t="s">
        <v>332</v>
      </c>
    </row>
    <row r="420" spans="1:2" ht="18">
      <c r="A420" s="124">
        <v>639</v>
      </c>
      <c r="B420" s="127" t="s">
        <v>333</v>
      </c>
    </row>
    <row r="421" spans="1:2" ht="18">
      <c r="A421" s="124">
        <v>640</v>
      </c>
      <c r="B421" s="127" t="s">
        <v>334</v>
      </c>
    </row>
    <row r="422" spans="1:2" ht="18">
      <c r="A422" s="124">
        <v>641</v>
      </c>
      <c r="B422" s="127" t="s">
        <v>335</v>
      </c>
    </row>
    <row r="423" spans="1:2" ht="18">
      <c r="A423" s="124">
        <v>642</v>
      </c>
      <c r="B423" s="127" t="s">
        <v>336</v>
      </c>
    </row>
    <row r="424" spans="1:2" ht="18">
      <c r="A424" s="124">
        <v>643</v>
      </c>
      <c r="B424" s="127" t="s">
        <v>337</v>
      </c>
    </row>
    <row r="425" spans="1:2" ht="18">
      <c r="A425" s="124">
        <v>644</v>
      </c>
      <c r="B425" s="127" t="s">
        <v>338</v>
      </c>
    </row>
    <row r="426" spans="1:2" ht="18">
      <c r="A426" s="124">
        <v>645</v>
      </c>
      <c r="B426" s="127" t="s">
        <v>339</v>
      </c>
    </row>
    <row r="427" spans="1:2" ht="18">
      <c r="A427" s="124">
        <v>646</v>
      </c>
      <c r="B427" s="126" t="s">
        <v>340</v>
      </c>
    </row>
    <row r="428" spans="1:2" ht="18">
      <c r="A428" s="124">
        <v>647</v>
      </c>
      <c r="B428" s="127" t="s">
        <v>341</v>
      </c>
    </row>
    <row r="429" spans="1:2" ht="18">
      <c r="A429" s="124">
        <v>648</v>
      </c>
      <c r="B429" s="127" t="s">
        <v>342</v>
      </c>
    </row>
    <row r="430" spans="1:2" ht="18">
      <c r="A430" s="124">
        <v>649</v>
      </c>
      <c r="B430" s="127" t="s">
        <v>343</v>
      </c>
    </row>
    <row r="431" spans="1:2" ht="18">
      <c r="A431" s="124">
        <v>650</v>
      </c>
      <c r="B431" s="127" t="s">
        <v>344</v>
      </c>
    </row>
    <row r="432" spans="1:2" ht="18">
      <c r="A432" s="124">
        <v>651</v>
      </c>
      <c r="B432" s="127" t="s">
        <v>345</v>
      </c>
    </row>
    <row r="433" spans="1:2" ht="18">
      <c r="A433" s="124">
        <v>652</v>
      </c>
      <c r="B433" s="127" t="s">
        <v>346</v>
      </c>
    </row>
    <row r="434" spans="1:2" ht="18">
      <c r="A434" s="124">
        <v>653</v>
      </c>
      <c r="B434" s="127" t="s">
        <v>347</v>
      </c>
    </row>
    <row r="435" spans="1:2" ht="18">
      <c r="A435" s="124">
        <v>654</v>
      </c>
      <c r="B435" s="127" t="s">
        <v>348</v>
      </c>
    </row>
    <row r="436" spans="1:2" ht="18">
      <c r="A436" s="124">
        <v>655</v>
      </c>
      <c r="B436" s="127" t="s">
        <v>349</v>
      </c>
    </row>
    <row r="437" spans="1:2" ht="18">
      <c r="A437" s="124">
        <v>656</v>
      </c>
      <c r="B437" s="127" t="s">
        <v>350</v>
      </c>
    </row>
    <row r="438" spans="1:2" ht="18">
      <c r="A438" s="124">
        <v>657</v>
      </c>
      <c r="B438" s="127" t="s">
        <v>351</v>
      </c>
    </row>
    <row r="439" spans="1:2" ht="18">
      <c r="A439" s="124">
        <v>658</v>
      </c>
      <c r="B439" s="126" t="s">
        <v>352</v>
      </c>
    </row>
    <row r="440" spans="1:2" ht="18">
      <c r="A440" s="124">
        <v>659</v>
      </c>
      <c r="B440" s="127" t="s">
        <v>353</v>
      </c>
    </row>
    <row r="441" spans="1:2" ht="18">
      <c r="A441" s="124">
        <v>660</v>
      </c>
      <c r="B441" s="127" t="s">
        <v>354</v>
      </c>
    </row>
    <row r="442" spans="1:2" ht="18">
      <c r="A442" s="124">
        <v>661</v>
      </c>
      <c r="B442" s="127" t="s">
        <v>355</v>
      </c>
    </row>
    <row r="443" spans="1:2" ht="18">
      <c r="A443" s="124">
        <v>662</v>
      </c>
      <c r="B443" s="127" t="s">
        <v>356</v>
      </c>
    </row>
    <row r="444" spans="1:2" ht="18">
      <c r="A444" s="124">
        <v>663</v>
      </c>
      <c r="B444" s="127" t="s">
        <v>357</v>
      </c>
    </row>
    <row r="445" spans="1:2" ht="18">
      <c r="A445" s="124">
        <v>664</v>
      </c>
      <c r="B445" s="127" t="s">
        <v>358</v>
      </c>
    </row>
    <row r="446" spans="1:2" ht="18">
      <c r="A446" s="124">
        <v>665</v>
      </c>
      <c r="B446" s="127" t="s">
        <v>359</v>
      </c>
    </row>
    <row r="447" spans="1:2" ht="18">
      <c r="A447" s="124">
        <v>666</v>
      </c>
      <c r="B447" s="127" t="s">
        <v>360</v>
      </c>
    </row>
    <row r="448" spans="1:2" ht="18">
      <c r="A448" s="124">
        <v>667</v>
      </c>
      <c r="B448" s="127" t="s">
        <v>361</v>
      </c>
    </row>
    <row r="449" spans="1:2" ht="18">
      <c r="A449" s="124">
        <v>668</v>
      </c>
      <c r="B449" s="127" t="s">
        <v>362</v>
      </c>
    </row>
    <row r="450" spans="1:2" ht="18">
      <c r="A450" s="124">
        <v>669</v>
      </c>
      <c r="B450" s="127" t="s">
        <v>363</v>
      </c>
    </row>
    <row r="451" spans="1:2" ht="18">
      <c r="A451" s="124">
        <v>670</v>
      </c>
      <c r="B451" s="126" t="s">
        <v>364</v>
      </c>
    </row>
    <row r="452" spans="1:2" ht="18">
      <c r="A452" s="124">
        <v>671</v>
      </c>
      <c r="B452" s="127" t="s">
        <v>365</v>
      </c>
    </row>
    <row r="453" spans="1:2" ht="18">
      <c r="A453" s="124">
        <v>672</v>
      </c>
      <c r="B453" s="127" t="s">
        <v>366</v>
      </c>
    </row>
    <row r="454" spans="1:2" ht="18">
      <c r="A454" s="124">
        <v>673</v>
      </c>
      <c r="B454" s="127" t="s">
        <v>367</v>
      </c>
    </row>
    <row r="455" spans="1:2" ht="18">
      <c r="A455" s="124">
        <v>674</v>
      </c>
      <c r="B455" s="127" t="s">
        <v>368</v>
      </c>
    </row>
    <row r="456" spans="1:2" ht="18">
      <c r="A456" s="124">
        <v>675</v>
      </c>
      <c r="B456" s="127" t="s">
        <v>369</v>
      </c>
    </row>
    <row r="457" spans="1:2" ht="18">
      <c r="A457" s="124">
        <v>676</v>
      </c>
      <c r="B457" s="127" t="s">
        <v>370</v>
      </c>
    </row>
    <row r="458" spans="1:2" ht="18">
      <c r="A458" s="124">
        <v>677</v>
      </c>
      <c r="B458" s="127" t="s">
        <v>371</v>
      </c>
    </row>
    <row r="459" spans="1:2" ht="18">
      <c r="A459" s="124">
        <v>678</v>
      </c>
      <c r="B459" s="127" t="s">
        <v>372</v>
      </c>
    </row>
    <row r="460" spans="1:2" ht="18">
      <c r="A460" s="124">
        <v>679</v>
      </c>
      <c r="B460" s="127" t="s">
        <v>373</v>
      </c>
    </row>
    <row r="461" spans="1:2" ht="18">
      <c r="A461" s="124">
        <v>680</v>
      </c>
      <c r="B461" s="127" t="s">
        <v>374</v>
      </c>
    </row>
    <row r="462" spans="1:2" ht="18">
      <c r="A462" s="124">
        <v>681</v>
      </c>
      <c r="B462" s="127" t="s">
        <v>375</v>
      </c>
    </row>
    <row r="463" spans="1:2" ht="18">
      <c r="A463" s="124">
        <v>682</v>
      </c>
      <c r="B463" s="126" t="s">
        <v>376</v>
      </c>
    </row>
    <row r="464" spans="1:2" ht="18">
      <c r="A464" s="124">
        <v>683</v>
      </c>
      <c r="B464" s="127" t="s">
        <v>377</v>
      </c>
    </row>
    <row r="465" spans="1:2" ht="18">
      <c r="A465" s="124">
        <v>684</v>
      </c>
      <c r="B465" s="127" t="s">
        <v>378</v>
      </c>
    </row>
    <row r="466" spans="1:2" ht="18">
      <c r="A466" s="124">
        <v>685</v>
      </c>
      <c r="B466" s="127" t="s">
        <v>379</v>
      </c>
    </row>
    <row r="467" spans="1:2" ht="18">
      <c r="A467" s="124">
        <v>686</v>
      </c>
      <c r="B467" s="127" t="s">
        <v>380</v>
      </c>
    </row>
    <row r="468" spans="1:2" ht="18">
      <c r="A468" s="124">
        <v>687</v>
      </c>
      <c r="B468" s="127" t="s">
        <v>381</v>
      </c>
    </row>
    <row r="469" spans="1:2" ht="18">
      <c r="A469" s="124">
        <v>688</v>
      </c>
      <c r="B469" s="127" t="s">
        <v>382</v>
      </c>
    </row>
    <row r="470" spans="1:2" ht="18">
      <c r="A470" s="124">
        <v>689</v>
      </c>
      <c r="B470" s="127" t="s">
        <v>383</v>
      </c>
    </row>
    <row r="471" spans="1:2" ht="18">
      <c r="A471" s="124">
        <v>690</v>
      </c>
      <c r="B471" s="127" t="s">
        <v>384</v>
      </c>
    </row>
    <row r="472" spans="1:2" ht="18">
      <c r="A472" s="124">
        <v>691</v>
      </c>
      <c r="B472" s="127" t="s">
        <v>385</v>
      </c>
    </row>
    <row r="473" spans="1:2" ht="18">
      <c r="A473" s="124">
        <v>692</v>
      </c>
      <c r="B473" s="127" t="s">
        <v>386</v>
      </c>
    </row>
    <row r="474" spans="1:2" ht="18">
      <c r="A474" s="124">
        <v>693</v>
      </c>
      <c r="B474" s="127" t="s">
        <v>387</v>
      </c>
    </row>
    <row r="475" spans="1:2" ht="18">
      <c r="A475" s="124">
        <v>694</v>
      </c>
      <c r="B475" s="126" t="s">
        <v>388</v>
      </c>
    </row>
    <row r="476" spans="1:2" ht="18">
      <c r="A476" s="124">
        <v>695</v>
      </c>
      <c r="B476" s="127" t="s">
        <v>389</v>
      </c>
    </row>
    <row r="477" spans="1:2" ht="18">
      <c r="A477" s="124">
        <v>696</v>
      </c>
      <c r="B477" s="127" t="s">
        <v>390</v>
      </c>
    </row>
    <row r="478" spans="1:2" ht="18">
      <c r="A478" s="124">
        <v>697</v>
      </c>
      <c r="B478" s="127" t="s">
        <v>391</v>
      </c>
    </row>
    <row r="479" spans="1:2" ht="18">
      <c r="A479" s="124">
        <v>698</v>
      </c>
      <c r="B479" s="127" t="s">
        <v>392</v>
      </c>
    </row>
    <row r="480" spans="1:2" ht="18">
      <c r="A480" s="124">
        <v>699</v>
      </c>
      <c r="B480" s="127" t="s">
        <v>393</v>
      </c>
    </row>
    <row r="481" spans="1:2" ht="18">
      <c r="A481" s="124">
        <v>700</v>
      </c>
      <c r="B481" s="127" t="s">
        <v>394</v>
      </c>
    </row>
    <row r="482" spans="1:2" ht="18">
      <c r="A482" s="124">
        <v>701</v>
      </c>
      <c r="B482" s="127" t="s">
        <v>395</v>
      </c>
    </row>
    <row r="483" spans="1:2" ht="18">
      <c r="A483" s="124">
        <v>702</v>
      </c>
      <c r="B483" s="127" t="s">
        <v>396</v>
      </c>
    </row>
    <row r="484" spans="1:2" ht="18">
      <c r="A484" s="124">
        <v>703</v>
      </c>
      <c r="B484" s="127" t="s">
        <v>397</v>
      </c>
    </row>
    <row r="485" spans="1:2" ht="18">
      <c r="A485" s="124">
        <v>704</v>
      </c>
      <c r="B485" s="127" t="s">
        <v>398</v>
      </c>
    </row>
    <row r="486" spans="1:2" ht="18">
      <c r="A486" s="124">
        <v>705</v>
      </c>
      <c r="B486" s="127" t="s">
        <v>399</v>
      </c>
    </row>
    <row r="487" spans="1:2" ht="18">
      <c r="A487" s="124">
        <v>706</v>
      </c>
      <c r="B487" s="126" t="s">
        <v>400</v>
      </c>
    </row>
    <row r="488" spans="1:2" ht="18">
      <c r="A488" s="124">
        <v>707</v>
      </c>
      <c r="B488" s="127" t="s">
        <v>401</v>
      </c>
    </row>
    <row r="489" spans="1:2" ht="18">
      <c r="A489" s="124">
        <v>708</v>
      </c>
      <c r="B489" s="127" t="s">
        <v>402</v>
      </c>
    </row>
    <row r="490" spans="1:2" ht="18">
      <c r="A490" s="124">
        <v>709</v>
      </c>
      <c r="B490" s="127" t="s">
        <v>403</v>
      </c>
    </row>
    <row r="491" spans="1:2" ht="18">
      <c r="A491" s="124">
        <v>710</v>
      </c>
      <c r="B491" s="127" t="s">
        <v>404</v>
      </c>
    </row>
    <row r="492" spans="1:2" ht="18">
      <c r="A492" s="124">
        <v>711</v>
      </c>
      <c r="B492" s="127" t="s">
        <v>405</v>
      </c>
    </row>
    <row r="493" spans="1:2" ht="18">
      <c r="A493" s="124">
        <v>712</v>
      </c>
      <c r="B493" s="127" t="s">
        <v>406</v>
      </c>
    </row>
    <row r="494" spans="1:2" ht="18">
      <c r="A494" s="124">
        <v>713</v>
      </c>
      <c r="B494" s="127" t="s">
        <v>407</v>
      </c>
    </row>
    <row r="495" spans="1:2" ht="18">
      <c r="A495" s="124">
        <v>714</v>
      </c>
      <c r="B495" s="127" t="s">
        <v>408</v>
      </c>
    </row>
    <row r="496" spans="1:2" ht="18">
      <c r="A496" s="124">
        <v>715</v>
      </c>
      <c r="B496" s="127" t="s">
        <v>409</v>
      </c>
    </row>
    <row r="497" spans="1:2" ht="18">
      <c r="A497" s="124">
        <v>716</v>
      </c>
      <c r="B497" s="127" t="s">
        <v>410</v>
      </c>
    </row>
    <row r="498" spans="1:2" ht="18">
      <c r="A498" s="124">
        <v>717</v>
      </c>
      <c r="B498" s="127" t="s">
        <v>411</v>
      </c>
    </row>
    <row r="499" spans="1:2" ht="18">
      <c r="A499" s="124">
        <v>718</v>
      </c>
      <c r="B499" s="126" t="s">
        <v>412</v>
      </c>
    </row>
    <row r="500" spans="1:2" ht="18">
      <c r="A500" s="124">
        <v>719</v>
      </c>
      <c r="B500" s="127" t="s">
        <v>413</v>
      </c>
    </row>
    <row r="501" spans="1:2" ht="18">
      <c r="A501" s="124">
        <v>720</v>
      </c>
      <c r="B501" s="127" t="s">
        <v>414</v>
      </c>
    </row>
    <row r="502" spans="1:2" ht="18">
      <c r="A502" s="124">
        <v>721</v>
      </c>
      <c r="B502" s="127" t="s">
        <v>415</v>
      </c>
    </row>
    <row r="503" spans="1:2" ht="18">
      <c r="A503" s="124">
        <v>722</v>
      </c>
      <c r="B503" s="127" t="s">
        <v>416</v>
      </c>
    </row>
    <row r="504" spans="1:2" ht="18">
      <c r="A504" s="124">
        <v>723</v>
      </c>
      <c r="B504" s="127" t="s">
        <v>417</v>
      </c>
    </row>
    <row r="505" spans="1:2" ht="18">
      <c r="A505" s="124">
        <v>724</v>
      </c>
      <c r="B505" s="127" t="s">
        <v>418</v>
      </c>
    </row>
    <row r="506" spans="1:2" ht="18">
      <c r="A506" s="124">
        <v>725</v>
      </c>
      <c r="B506" s="127" t="s">
        <v>419</v>
      </c>
    </row>
    <row r="507" spans="1:2" ht="18">
      <c r="A507" s="124">
        <v>726</v>
      </c>
      <c r="B507" s="127" t="s">
        <v>420</v>
      </c>
    </row>
    <row r="508" spans="1:2" ht="18">
      <c r="A508" s="124">
        <v>727</v>
      </c>
      <c r="B508" s="127" t="s">
        <v>421</v>
      </c>
    </row>
    <row r="509" spans="1:2" ht="18">
      <c r="A509" s="124">
        <v>728</v>
      </c>
      <c r="B509" s="127" t="s">
        <v>422</v>
      </c>
    </row>
    <row r="510" spans="1:2" ht="18">
      <c r="A510" s="124">
        <v>729</v>
      </c>
      <c r="B510" s="127" t="s">
        <v>423</v>
      </c>
    </row>
    <row r="511" spans="1:2" ht="18">
      <c r="A511" s="124">
        <v>730</v>
      </c>
      <c r="B511" s="126" t="s">
        <v>424</v>
      </c>
    </row>
    <row r="512" spans="1:2" ht="18">
      <c r="A512" s="124">
        <v>731</v>
      </c>
      <c r="B512" s="127" t="s">
        <v>425</v>
      </c>
    </row>
    <row r="513" spans="1:2" ht="18">
      <c r="A513" s="124">
        <v>732</v>
      </c>
      <c r="B513" s="127" t="s">
        <v>426</v>
      </c>
    </row>
    <row r="514" spans="1:2" ht="18">
      <c r="A514" s="124">
        <v>733</v>
      </c>
      <c r="B514" s="127" t="s">
        <v>427</v>
      </c>
    </row>
    <row r="515" spans="1:2" ht="18">
      <c r="A515" s="124">
        <v>734</v>
      </c>
      <c r="B515" s="127" t="s">
        <v>428</v>
      </c>
    </row>
    <row r="516" spans="1:2" ht="18">
      <c r="A516" s="124">
        <v>735</v>
      </c>
      <c r="B516" s="127" t="s">
        <v>429</v>
      </c>
    </row>
    <row r="517" spans="1:2" ht="18">
      <c r="A517" s="124">
        <v>736</v>
      </c>
      <c r="B517" s="127" t="s">
        <v>430</v>
      </c>
    </row>
    <row r="518" spans="1:2" ht="18">
      <c r="A518" s="124">
        <v>737</v>
      </c>
      <c r="B518" s="127" t="s">
        <v>431</v>
      </c>
    </row>
    <row r="519" spans="1:2" ht="18">
      <c r="A519" s="124">
        <v>738</v>
      </c>
      <c r="B519" s="127" t="s">
        <v>432</v>
      </c>
    </row>
    <row r="520" spans="1:2" ht="18">
      <c r="A520" s="124">
        <v>739</v>
      </c>
      <c r="B520" s="127" t="s">
        <v>433</v>
      </c>
    </row>
    <row r="521" spans="1:2" ht="18">
      <c r="A521" s="124">
        <v>740</v>
      </c>
      <c r="B521" s="127" t="s">
        <v>434</v>
      </c>
    </row>
    <row r="522" spans="1:2" ht="18">
      <c r="A522" s="124">
        <v>741</v>
      </c>
      <c r="B522" s="127" t="s">
        <v>435</v>
      </c>
    </row>
    <row r="523" spans="1:2" ht="18">
      <c r="A523" s="124">
        <v>742</v>
      </c>
      <c r="B523" s="126" t="s">
        <v>436</v>
      </c>
    </row>
    <row r="524" spans="1:2" ht="18">
      <c r="A524" s="124">
        <v>743</v>
      </c>
      <c r="B524" s="127" t="s">
        <v>437</v>
      </c>
    </row>
    <row r="525" spans="1:2" ht="18">
      <c r="A525" s="124">
        <v>744</v>
      </c>
      <c r="B525" s="127" t="s">
        <v>438</v>
      </c>
    </row>
    <row r="526" spans="1:2" ht="18">
      <c r="A526" s="124">
        <v>745</v>
      </c>
      <c r="B526" s="127" t="s">
        <v>439</v>
      </c>
    </row>
    <row r="527" spans="1:2" ht="18">
      <c r="A527" s="124">
        <v>746</v>
      </c>
      <c r="B527" s="127" t="s">
        <v>440</v>
      </c>
    </row>
    <row r="528" spans="1:2" ht="18">
      <c r="A528" s="124">
        <v>747</v>
      </c>
      <c r="B528" s="127" t="s">
        <v>441</v>
      </c>
    </row>
    <row r="529" spans="1:2" ht="18">
      <c r="A529" s="124">
        <v>748</v>
      </c>
      <c r="B529" s="127" t="s">
        <v>442</v>
      </c>
    </row>
    <row r="530" spans="1:2" ht="18">
      <c r="A530" s="124">
        <v>749</v>
      </c>
      <c r="B530" s="127" t="s">
        <v>443</v>
      </c>
    </row>
    <row r="531" spans="1:2" ht="18">
      <c r="A531" s="124">
        <v>750</v>
      </c>
      <c r="B531" s="127" t="s">
        <v>444</v>
      </c>
    </row>
    <row r="532" spans="1:2" ht="18">
      <c r="A532" s="124">
        <v>751</v>
      </c>
      <c r="B532" s="127" t="s">
        <v>445</v>
      </c>
    </row>
    <row r="533" spans="1:2" ht="18">
      <c r="A533" s="124">
        <v>752</v>
      </c>
      <c r="B533" s="127" t="s">
        <v>446</v>
      </c>
    </row>
    <row r="534" spans="1:2" ht="18">
      <c r="A534" s="124">
        <v>753</v>
      </c>
      <c r="B534" s="127" t="s">
        <v>447</v>
      </c>
    </row>
    <row r="535" spans="1:2" ht="18">
      <c r="A535" s="124">
        <v>754</v>
      </c>
      <c r="B535" s="126" t="s">
        <v>448</v>
      </c>
    </row>
    <row r="536" spans="1:2" ht="18">
      <c r="A536" s="124">
        <v>755</v>
      </c>
      <c r="B536" s="127" t="s">
        <v>449</v>
      </c>
    </row>
    <row r="537" spans="1:2" ht="18">
      <c r="A537" s="124">
        <v>756</v>
      </c>
      <c r="B537" s="128" t="s">
        <v>450</v>
      </c>
    </row>
    <row r="538" spans="1:2" ht="18">
      <c r="A538" s="124">
        <v>757</v>
      </c>
      <c r="B538" s="127" t="s">
        <v>451</v>
      </c>
    </row>
    <row r="539" spans="1:2" ht="18">
      <c r="A539" s="124">
        <v>758</v>
      </c>
      <c r="B539" s="128" t="s">
        <v>452</v>
      </c>
    </row>
    <row r="540" spans="1:2" ht="18">
      <c r="A540" s="124">
        <v>759</v>
      </c>
      <c r="B540" s="128" t="s">
        <v>453</v>
      </c>
    </row>
    <row r="541" spans="1:2" ht="18">
      <c r="A541" s="124">
        <v>760</v>
      </c>
      <c r="B541" s="128" t="s">
        <v>454</v>
      </c>
    </row>
    <row r="542" spans="1:2" ht="18">
      <c r="A542" s="124">
        <v>761</v>
      </c>
      <c r="B542" s="128" t="s">
        <v>455</v>
      </c>
    </row>
    <row r="543" spans="1:2" ht="18">
      <c r="A543" s="124">
        <v>762</v>
      </c>
      <c r="B543" s="127" t="s">
        <v>456</v>
      </c>
    </row>
    <row r="544" spans="1:2" ht="18">
      <c r="A544" s="124">
        <v>763</v>
      </c>
      <c r="B544" s="127" t="s">
        <v>457</v>
      </c>
    </row>
    <row r="545" spans="1:2" ht="18">
      <c r="A545" s="124">
        <v>764</v>
      </c>
      <c r="B545" s="127" t="s">
        <v>458</v>
      </c>
    </row>
    <row r="546" spans="1:2" ht="18">
      <c r="A546" s="124">
        <v>765</v>
      </c>
      <c r="B546" s="127" t="s">
        <v>459</v>
      </c>
    </row>
    <row r="547" spans="1:2" ht="18">
      <c r="A547" s="124">
        <v>766</v>
      </c>
      <c r="B547" s="126" t="s">
        <v>460</v>
      </c>
    </row>
    <row r="548" spans="1:2" ht="18">
      <c r="A548" s="124">
        <v>767</v>
      </c>
      <c r="B548" s="127" t="s">
        <v>461</v>
      </c>
    </row>
    <row r="549" spans="1:2" ht="18">
      <c r="A549" s="124">
        <v>768</v>
      </c>
      <c r="B549" s="128" t="s">
        <v>462</v>
      </c>
    </row>
    <row r="550" spans="1:2" ht="18">
      <c r="A550" s="124">
        <v>769</v>
      </c>
      <c r="B550" s="127" t="s">
        <v>463</v>
      </c>
    </row>
    <row r="551" spans="1:2" ht="18">
      <c r="A551" s="124">
        <v>770</v>
      </c>
      <c r="B551" s="128" t="s">
        <v>464</v>
      </c>
    </row>
    <row r="552" spans="1:2" ht="18">
      <c r="A552" s="124">
        <v>771</v>
      </c>
      <c r="B552" s="128" t="s">
        <v>465</v>
      </c>
    </row>
    <row r="553" spans="1:2" ht="18">
      <c r="A553" s="124">
        <v>772</v>
      </c>
      <c r="B553" s="128" t="s">
        <v>466</v>
      </c>
    </row>
    <row r="554" spans="1:2" ht="18">
      <c r="A554" s="124">
        <v>773</v>
      </c>
      <c r="B554" s="128" t="s">
        <v>467</v>
      </c>
    </row>
    <row r="555" spans="1:2" ht="18">
      <c r="A555" s="124">
        <v>774</v>
      </c>
      <c r="B555" s="127" t="s">
        <v>468</v>
      </c>
    </row>
    <row r="556" spans="1:2" ht="18">
      <c r="A556" s="124">
        <v>775</v>
      </c>
      <c r="B556" s="127" t="s">
        <v>469</v>
      </c>
    </row>
    <row r="557" spans="1:2" ht="18">
      <c r="A557" s="124">
        <v>776</v>
      </c>
      <c r="B557" s="127" t="s">
        <v>470</v>
      </c>
    </row>
    <row r="558" spans="1:2" ht="18">
      <c r="A558" s="124">
        <v>777</v>
      </c>
      <c r="B558" s="127" t="s">
        <v>471</v>
      </c>
    </row>
    <row r="559" spans="1:2" ht="18">
      <c r="A559" s="124">
        <v>778</v>
      </c>
      <c r="B559" s="126" t="s">
        <v>472</v>
      </c>
    </row>
    <row r="560" spans="1:2" ht="18">
      <c r="A560" s="124">
        <v>779</v>
      </c>
      <c r="B560" s="127" t="s">
        <v>473</v>
      </c>
    </row>
    <row r="561" spans="1:2" ht="18">
      <c r="A561" s="124">
        <v>780</v>
      </c>
      <c r="B561" s="128" t="s">
        <v>474</v>
      </c>
    </row>
    <row r="562" spans="1:2" ht="18">
      <c r="A562" s="124">
        <v>781</v>
      </c>
      <c r="B562" s="127" t="s">
        <v>475</v>
      </c>
    </row>
    <row r="563" spans="1:2" ht="18">
      <c r="A563" s="124">
        <v>782</v>
      </c>
      <c r="B563" s="128" t="s">
        <v>476</v>
      </c>
    </row>
    <row r="564" spans="1:2" ht="18">
      <c r="A564" s="124">
        <v>783</v>
      </c>
      <c r="B564" s="128" t="s">
        <v>477</v>
      </c>
    </row>
    <row r="565" spans="1:2" ht="18">
      <c r="A565" s="124">
        <v>784</v>
      </c>
      <c r="B565" s="128" t="s">
        <v>478</v>
      </c>
    </row>
    <row r="566" spans="1:2" ht="18">
      <c r="A566" s="124">
        <v>785</v>
      </c>
      <c r="B566" s="128" t="s">
        <v>479</v>
      </c>
    </row>
    <row r="567" spans="1:2" ht="18">
      <c r="A567" s="124">
        <v>786</v>
      </c>
      <c r="B567" s="127" t="s">
        <v>480</v>
      </c>
    </row>
    <row r="568" spans="1:2" ht="18">
      <c r="A568" s="124">
        <v>787</v>
      </c>
      <c r="B568" s="127" t="s">
        <v>481</v>
      </c>
    </row>
    <row r="569" spans="1:2" ht="18">
      <c r="A569" s="124">
        <v>788</v>
      </c>
      <c r="B569" s="127" t="s">
        <v>482</v>
      </c>
    </row>
    <row r="570" spans="1:2" ht="18">
      <c r="A570" s="124">
        <v>789</v>
      </c>
      <c r="B570" s="127" t="s">
        <v>483</v>
      </c>
    </row>
    <row r="571" spans="1:2" ht="18">
      <c r="A571" s="124">
        <v>790</v>
      </c>
      <c r="B571" s="126" t="s">
        <v>484</v>
      </c>
    </row>
    <row r="572" spans="1:2" ht="18">
      <c r="A572" s="124">
        <v>791</v>
      </c>
      <c r="B572" s="127" t="s">
        <v>485</v>
      </c>
    </row>
    <row r="573" spans="1:2" ht="18">
      <c r="A573" s="124">
        <v>792</v>
      </c>
      <c r="B573" s="128" t="s">
        <v>486</v>
      </c>
    </row>
    <row r="574" spans="1:2" ht="18">
      <c r="A574" s="124">
        <v>793</v>
      </c>
      <c r="B574" s="127" t="s">
        <v>487</v>
      </c>
    </row>
    <row r="575" spans="1:2" ht="18">
      <c r="A575" s="124">
        <v>794</v>
      </c>
      <c r="B575" s="128" t="s">
        <v>488</v>
      </c>
    </row>
    <row r="576" spans="1:2" ht="18">
      <c r="A576" s="124">
        <v>795</v>
      </c>
      <c r="B576" s="128" t="s">
        <v>489</v>
      </c>
    </row>
    <row r="577" spans="1:2" ht="18">
      <c r="A577" s="124">
        <v>796</v>
      </c>
      <c r="B577" s="128" t="s">
        <v>490</v>
      </c>
    </row>
    <row r="578" spans="1:2" ht="18">
      <c r="A578" s="124">
        <v>797</v>
      </c>
      <c r="B578" s="128" t="s">
        <v>491</v>
      </c>
    </row>
    <row r="579" spans="1:2" ht="18">
      <c r="A579" s="124">
        <v>798</v>
      </c>
      <c r="B579" s="127" t="s">
        <v>492</v>
      </c>
    </row>
    <row r="580" spans="1:2" ht="18">
      <c r="A580" s="124">
        <v>799</v>
      </c>
      <c r="B580" s="127" t="s">
        <v>493</v>
      </c>
    </row>
    <row r="581" spans="1:2" ht="18">
      <c r="A581" s="124">
        <v>800</v>
      </c>
      <c r="B581" s="127" t="s">
        <v>494</v>
      </c>
    </row>
    <row r="582" spans="1:2" ht="18">
      <c r="A582" s="124">
        <v>801</v>
      </c>
      <c r="B582" s="127" t="s">
        <v>495</v>
      </c>
    </row>
    <row r="583" spans="1:2" ht="18">
      <c r="A583" s="124">
        <v>802</v>
      </c>
      <c r="B583" s="126" t="s">
        <v>496</v>
      </c>
    </row>
    <row r="584" spans="1:2" ht="18">
      <c r="A584" s="124">
        <v>803</v>
      </c>
      <c r="B584" s="127" t="s">
        <v>497</v>
      </c>
    </row>
    <row r="585" spans="1:2" ht="18">
      <c r="A585" s="124">
        <v>804</v>
      </c>
      <c r="B585" s="128" t="s">
        <v>498</v>
      </c>
    </row>
    <row r="586" spans="1:2" ht="18">
      <c r="A586" s="124">
        <v>805</v>
      </c>
      <c r="B586" s="127" t="s">
        <v>499</v>
      </c>
    </row>
    <row r="587" spans="1:2" ht="18">
      <c r="A587" s="124">
        <v>806</v>
      </c>
      <c r="B587" s="128" t="s">
        <v>500</v>
      </c>
    </row>
    <row r="588" spans="1:2" ht="18">
      <c r="A588" s="124">
        <v>807</v>
      </c>
      <c r="B588" s="128" t="s">
        <v>501</v>
      </c>
    </row>
    <row r="589" spans="1:2" ht="18">
      <c r="A589" s="124">
        <v>808</v>
      </c>
      <c r="B589" s="128" t="s">
        <v>502</v>
      </c>
    </row>
    <row r="590" spans="1:2" ht="18">
      <c r="A590" s="124">
        <v>809</v>
      </c>
      <c r="B590" s="128" t="s">
        <v>503</v>
      </c>
    </row>
    <row r="591" spans="1:2" ht="18">
      <c r="A591" s="124">
        <v>810</v>
      </c>
      <c r="B591" s="127" t="s">
        <v>504</v>
      </c>
    </row>
    <row r="592" spans="1:2" ht="18">
      <c r="A592" s="124">
        <v>811</v>
      </c>
      <c r="B592" s="127" t="s">
        <v>505</v>
      </c>
    </row>
    <row r="593" spans="1:2" ht="18">
      <c r="A593" s="124">
        <v>812</v>
      </c>
      <c r="B593" s="127" t="s">
        <v>506</v>
      </c>
    </row>
    <row r="594" spans="1:2" ht="18">
      <c r="A594" s="124">
        <v>813</v>
      </c>
      <c r="B594" s="127" t="s">
        <v>507</v>
      </c>
    </row>
    <row r="595" spans="1:2" ht="18">
      <c r="A595" s="124">
        <v>814</v>
      </c>
      <c r="B595" s="126" t="s">
        <v>508</v>
      </c>
    </row>
    <row r="596" spans="1:2" ht="18">
      <c r="A596" s="124">
        <v>815</v>
      </c>
      <c r="B596" s="127" t="s">
        <v>509</v>
      </c>
    </row>
    <row r="597" spans="1:2" ht="18">
      <c r="A597" s="124">
        <v>816</v>
      </c>
      <c r="B597" s="128" t="s">
        <v>510</v>
      </c>
    </row>
    <row r="598" spans="1:2" ht="18">
      <c r="A598" s="124">
        <v>817</v>
      </c>
      <c r="B598" s="127" t="s">
        <v>511</v>
      </c>
    </row>
    <row r="599" spans="1:2" ht="18">
      <c r="A599" s="124">
        <v>818</v>
      </c>
      <c r="B599" s="128" t="s">
        <v>512</v>
      </c>
    </row>
    <row r="600" spans="1:2" ht="18">
      <c r="A600" s="124">
        <v>819</v>
      </c>
      <c r="B600" s="128" t="s">
        <v>513</v>
      </c>
    </row>
    <row r="601" spans="1:2" ht="18">
      <c r="A601" s="124">
        <v>820</v>
      </c>
      <c r="B601" s="128" t="s">
        <v>514</v>
      </c>
    </row>
    <row r="602" spans="1:2" ht="18">
      <c r="A602" s="124">
        <v>821</v>
      </c>
      <c r="B602" s="128" t="s">
        <v>515</v>
      </c>
    </row>
    <row r="603" spans="1:2" ht="18">
      <c r="A603" s="124">
        <v>822</v>
      </c>
      <c r="B603" s="127" t="s">
        <v>516</v>
      </c>
    </row>
    <row r="604" spans="1:2" ht="18">
      <c r="A604" s="124">
        <v>823</v>
      </c>
      <c r="B604" s="127" t="s">
        <v>517</v>
      </c>
    </row>
    <row r="605" spans="1:2" ht="18">
      <c r="A605" s="124">
        <v>824</v>
      </c>
      <c r="B605" s="127" t="s">
        <v>518</v>
      </c>
    </row>
    <row r="606" spans="1:2" ht="18">
      <c r="A606" s="124">
        <v>825</v>
      </c>
      <c r="B606" s="127" t="s">
        <v>519</v>
      </c>
    </row>
    <row r="607" spans="1:2" ht="18">
      <c r="A607" s="124">
        <v>826</v>
      </c>
      <c r="B607" s="126" t="s">
        <v>520</v>
      </c>
    </row>
    <row r="608" spans="1:2" ht="18">
      <c r="A608" s="124">
        <v>827</v>
      </c>
      <c r="B608" s="127" t="s">
        <v>521</v>
      </c>
    </row>
    <row r="609" spans="1:2" ht="18">
      <c r="A609" s="124">
        <v>828</v>
      </c>
      <c r="B609" s="128" t="s">
        <v>522</v>
      </c>
    </row>
    <row r="610" spans="1:2" ht="18">
      <c r="A610" s="124">
        <v>829</v>
      </c>
      <c r="B610" s="127" t="s">
        <v>523</v>
      </c>
    </row>
    <row r="611" spans="1:2" ht="18">
      <c r="A611" s="124">
        <v>830</v>
      </c>
      <c r="B611" s="128" t="s">
        <v>524</v>
      </c>
    </row>
    <row r="612" spans="1:2" ht="18">
      <c r="A612" s="124">
        <v>831</v>
      </c>
      <c r="B612" s="128" t="s">
        <v>525</v>
      </c>
    </row>
    <row r="613" spans="1:2" ht="18">
      <c r="A613" s="124">
        <v>832</v>
      </c>
      <c r="B613" s="128" t="s">
        <v>526</v>
      </c>
    </row>
    <row r="614" spans="1:2" ht="18">
      <c r="A614" s="124">
        <v>833</v>
      </c>
      <c r="B614" s="128" t="s">
        <v>527</v>
      </c>
    </row>
    <row r="615" spans="1:2" ht="18">
      <c r="A615" s="124">
        <v>834</v>
      </c>
      <c r="B615" s="127" t="s">
        <v>528</v>
      </c>
    </row>
    <row r="616" spans="1:2" ht="18">
      <c r="A616" s="124">
        <v>835</v>
      </c>
      <c r="B616" s="127" t="s">
        <v>529</v>
      </c>
    </row>
    <row r="617" spans="1:2" ht="18">
      <c r="A617" s="124">
        <v>836</v>
      </c>
      <c r="B617" s="127" t="s">
        <v>530</v>
      </c>
    </row>
    <row r="618" spans="1:2" ht="18">
      <c r="A618" s="124">
        <v>837</v>
      </c>
      <c r="B618" s="127" t="s">
        <v>531</v>
      </c>
    </row>
    <row r="619" spans="1:2" ht="18">
      <c r="A619" s="124">
        <v>838</v>
      </c>
      <c r="B619" s="126" t="s">
        <v>532</v>
      </c>
    </row>
    <row r="620" spans="1:2" ht="18">
      <c r="A620" s="124">
        <v>839</v>
      </c>
      <c r="B620" s="127" t="s">
        <v>533</v>
      </c>
    </row>
    <row r="621" spans="1:2" ht="18">
      <c r="A621" s="124">
        <v>840</v>
      </c>
      <c r="B621" s="128" t="s">
        <v>534</v>
      </c>
    </row>
    <row r="622" spans="1:2" ht="18">
      <c r="A622" s="124">
        <v>841</v>
      </c>
      <c r="B622" s="127" t="s">
        <v>535</v>
      </c>
    </row>
    <row r="623" spans="1:2" ht="18">
      <c r="A623" s="124">
        <v>842</v>
      </c>
      <c r="B623" s="128" t="s">
        <v>536</v>
      </c>
    </row>
    <row r="624" spans="1:2" ht="18">
      <c r="A624" s="124">
        <v>843</v>
      </c>
      <c r="B624" s="128" t="s">
        <v>537</v>
      </c>
    </row>
    <row r="625" spans="1:2" ht="18">
      <c r="A625" s="124">
        <v>844</v>
      </c>
      <c r="B625" s="128" t="s">
        <v>538</v>
      </c>
    </row>
    <row r="626" spans="1:2" ht="18">
      <c r="A626" s="124">
        <v>845</v>
      </c>
      <c r="B626" s="128" t="s">
        <v>539</v>
      </c>
    </row>
    <row r="627" spans="1:2" ht="18">
      <c r="A627" s="124">
        <v>846</v>
      </c>
      <c r="B627" s="127" t="s">
        <v>540</v>
      </c>
    </row>
    <row r="628" spans="1:2" ht="18">
      <c r="A628" s="124">
        <v>847</v>
      </c>
      <c r="B628" s="127" t="s">
        <v>541</v>
      </c>
    </row>
    <row r="629" spans="1:2" ht="18">
      <c r="A629" s="124">
        <v>848</v>
      </c>
      <c r="B629" s="127" t="s">
        <v>542</v>
      </c>
    </row>
    <row r="630" spans="1:2" ht="18">
      <c r="A630" s="124">
        <v>849</v>
      </c>
      <c r="B630" s="127" t="s">
        <v>543</v>
      </c>
    </row>
    <row r="631" spans="1:2" ht="18">
      <c r="A631" s="124">
        <v>850</v>
      </c>
      <c r="B631" s="126" t="s">
        <v>544</v>
      </c>
    </row>
    <row r="632" spans="1:2" ht="18">
      <c r="A632" s="124">
        <v>851</v>
      </c>
      <c r="B632" s="127" t="s">
        <v>545</v>
      </c>
    </row>
    <row r="633" spans="1:2" ht="18">
      <c r="A633" s="124">
        <v>852</v>
      </c>
      <c r="B633" s="127" t="s">
        <v>546</v>
      </c>
    </row>
    <row r="634" spans="1:2" ht="18">
      <c r="A634" s="124">
        <v>853</v>
      </c>
      <c r="B634" s="127" t="s">
        <v>547</v>
      </c>
    </row>
    <row r="635" spans="1:2" ht="18">
      <c r="A635" s="124">
        <v>854</v>
      </c>
      <c r="B635" s="127" t="s">
        <v>548</v>
      </c>
    </row>
    <row r="636" spans="1:2" ht="18">
      <c r="A636" s="124">
        <v>855</v>
      </c>
      <c r="B636" s="127" t="s">
        <v>549</v>
      </c>
    </row>
    <row r="637" spans="1:2" ht="18">
      <c r="A637" s="124">
        <v>856</v>
      </c>
      <c r="B637" s="127" t="s">
        <v>550</v>
      </c>
    </row>
    <row r="638" spans="1:2" ht="18">
      <c r="A638" s="124">
        <v>857</v>
      </c>
      <c r="B638" s="127" t="s">
        <v>551</v>
      </c>
    </row>
    <row r="639" spans="1:2" ht="18">
      <c r="A639" s="124">
        <v>858</v>
      </c>
      <c r="B639" s="127" t="s">
        <v>552</v>
      </c>
    </row>
    <row r="640" spans="1:2" ht="18">
      <c r="A640" s="124">
        <v>859</v>
      </c>
      <c r="B640" s="127" t="s">
        <v>553</v>
      </c>
    </row>
    <row r="641" spans="1:2" ht="18">
      <c r="A641" s="124">
        <v>860</v>
      </c>
      <c r="B641" s="126" t="s">
        <v>554</v>
      </c>
    </row>
    <row r="642" spans="1:2" ht="18">
      <c r="A642" s="124">
        <v>861</v>
      </c>
      <c r="B642" s="127" t="s">
        <v>555</v>
      </c>
    </row>
    <row r="643" spans="1:2" ht="18">
      <c r="A643" s="124">
        <v>862</v>
      </c>
      <c r="B643" s="127" t="s">
        <v>556</v>
      </c>
    </row>
    <row r="644" spans="1:2" ht="18">
      <c r="A644" s="124">
        <v>863</v>
      </c>
      <c r="B644" s="127" t="s">
        <v>557</v>
      </c>
    </row>
    <row r="645" spans="1:2" ht="18">
      <c r="A645" s="124">
        <v>864</v>
      </c>
      <c r="B645" s="127" t="s">
        <v>558</v>
      </c>
    </row>
    <row r="646" spans="1:2" ht="18">
      <c r="A646" s="124">
        <v>865</v>
      </c>
      <c r="B646" s="127" t="s">
        <v>559</v>
      </c>
    </row>
    <row r="647" spans="1:2" ht="18">
      <c r="A647" s="124">
        <v>866</v>
      </c>
      <c r="B647" s="127" t="s">
        <v>560</v>
      </c>
    </row>
    <row r="648" spans="1:2" ht="18">
      <c r="A648" s="124">
        <v>867</v>
      </c>
      <c r="B648" s="127" t="s">
        <v>561</v>
      </c>
    </row>
    <row r="649" spans="1:2" ht="18">
      <c r="A649" s="124">
        <v>868</v>
      </c>
      <c r="B649" s="127" t="s">
        <v>562</v>
      </c>
    </row>
    <row r="650" spans="1:2" ht="18">
      <c r="A650" s="124">
        <v>869</v>
      </c>
      <c r="B650" s="127" t="s">
        <v>563</v>
      </c>
    </row>
    <row r="651" spans="1:2" ht="18">
      <c r="A651" s="124">
        <v>870</v>
      </c>
      <c r="B651" s="126" t="s">
        <v>564</v>
      </c>
    </row>
    <row r="652" spans="1:2" ht="18">
      <c r="A652" s="124">
        <v>871</v>
      </c>
      <c r="B652" s="127" t="s">
        <v>565</v>
      </c>
    </row>
    <row r="653" spans="1:2" ht="18">
      <c r="A653" s="124">
        <v>872</v>
      </c>
      <c r="B653" s="127" t="s">
        <v>566</v>
      </c>
    </row>
    <row r="654" spans="1:2" ht="18">
      <c r="A654" s="124">
        <v>873</v>
      </c>
      <c r="B654" s="127" t="s">
        <v>567</v>
      </c>
    </row>
    <row r="655" spans="1:2" ht="18">
      <c r="A655" s="124">
        <v>874</v>
      </c>
      <c r="B655" s="127" t="s">
        <v>568</v>
      </c>
    </row>
    <row r="656" spans="1:2" ht="18">
      <c r="A656" s="124">
        <v>875</v>
      </c>
      <c r="B656" s="127" t="s">
        <v>569</v>
      </c>
    </row>
    <row r="657" spans="1:2" ht="18">
      <c r="A657" s="124">
        <v>876</v>
      </c>
      <c r="B657" s="127" t="s">
        <v>570</v>
      </c>
    </row>
    <row r="658" spans="1:2" ht="18">
      <c r="A658" s="124">
        <v>877</v>
      </c>
      <c r="B658" s="127" t="s">
        <v>571</v>
      </c>
    </row>
    <row r="659" spans="1:2" ht="18">
      <c r="A659" s="124">
        <v>878</v>
      </c>
      <c r="B659" s="127" t="s">
        <v>572</v>
      </c>
    </row>
    <row r="660" spans="1:2" ht="18">
      <c r="A660" s="124">
        <v>879</v>
      </c>
      <c r="B660" s="127" t="s">
        <v>573</v>
      </c>
    </row>
    <row r="661" spans="1:2" ht="18">
      <c r="A661" s="124">
        <v>880</v>
      </c>
      <c r="B661" s="126" t="s">
        <v>574</v>
      </c>
    </row>
    <row r="662" spans="1:2" ht="18">
      <c r="A662" s="124">
        <v>881</v>
      </c>
      <c r="B662" s="127" t="s">
        <v>575</v>
      </c>
    </row>
    <row r="663" spans="1:2" ht="18">
      <c r="A663" s="124">
        <v>882</v>
      </c>
      <c r="B663" s="127" t="s">
        <v>576</v>
      </c>
    </row>
    <row r="664" spans="1:2" ht="18">
      <c r="A664" s="124">
        <v>883</v>
      </c>
      <c r="B664" s="127" t="s">
        <v>577</v>
      </c>
    </row>
    <row r="665" spans="1:2" ht="18">
      <c r="A665" s="124">
        <v>884</v>
      </c>
      <c r="B665" s="127" t="s">
        <v>578</v>
      </c>
    </row>
    <row r="666" spans="1:2" ht="18">
      <c r="A666" s="124">
        <v>885</v>
      </c>
      <c r="B666" s="127" t="s">
        <v>579</v>
      </c>
    </row>
    <row r="667" spans="1:2" ht="18">
      <c r="A667" s="124">
        <v>886</v>
      </c>
      <c r="B667" s="127" t="s">
        <v>580</v>
      </c>
    </row>
    <row r="668" spans="1:2" ht="18">
      <c r="A668" s="124">
        <v>887</v>
      </c>
      <c r="B668" s="127" t="s">
        <v>581</v>
      </c>
    </row>
    <row r="669" spans="1:2" ht="18">
      <c r="A669" s="124">
        <v>888</v>
      </c>
      <c r="B669" s="127" t="s">
        <v>582</v>
      </c>
    </row>
    <row r="670" spans="1:2" ht="18">
      <c r="A670" s="124">
        <v>889</v>
      </c>
      <c r="B670" s="127" t="s">
        <v>583</v>
      </c>
    </row>
    <row r="671" spans="1:2" ht="18">
      <c r="A671" s="124">
        <v>890</v>
      </c>
      <c r="B671" s="126" t="s">
        <v>584</v>
      </c>
    </row>
    <row r="672" spans="1:2" ht="18">
      <c r="A672" s="124">
        <v>891</v>
      </c>
      <c r="B672" s="127" t="s">
        <v>585</v>
      </c>
    </row>
    <row r="673" spans="1:2" ht="18">
      <c r="A673" s="124">
        <v>892</v>
      </c>
      <c r="B673" s="127" t="s">
        <v>586</v>
      </c>
    </row>
    <row r="674" spans="1:2" ht="18">
      <c r="A674" s="124">
        <v>893</v>
      </c>
      <c r="B674" s="127" t="s">
        <v>587</v>
      </c>
    </row>
    <row r="675" spans="1:2" ht="18">
      <c r="A675" s="124">
        <v>894</v>
      </c>
      <c r="B675" s="127" t="s">
        <v>588</v>
      </c>
    </row>
    <row r="676" spans="1:2" ht="18">
      <c r="A676" s="124">
        <v>895</v>
      </c>
      <c r="B676" s="127" t="s">
        <v>589</v>
      </c>
    </row>
    <row r="677" spans="1:2" ht="18">
      <c r="A677" s="124">
        <v>896</v>
      </c>
      <c r="B677" s="127" t="s">
        <v>590</v>
      </c>
    </row>
    <row r="678" spans="1:2" ht="18">
      <c r="A678" s="124">
        <v>897</v>
      </c>
      <c r="B678" s="127" t="s">
        <v>591</v>
      </c>
    </row>
    <row r="679" spans="1:2" ht="18">
      <c r="A679" s="124">
        <v>898</v>
      </c>
      <c r="B679" s="127" t="s">
        <v>592</v>
      </c>
    </row>
    <row r="680" spans="1:2" ht="18">
      <c r="A680" s="124">
        <v>899</v>
      </c>
      <c r="B680" s="127" t="s">
        <v>593</v>
      </c>
    </row>
    <row r="681" spans="1:2" ht="18">
      <c r="A681" s="124">
        <v>900</v>
      </c>
      <c r="B681" s="126" t="s">
        <v>594</v>
      </c>
    </row>
    <row r="682" spans="1:2" ht="18">
      <c r="A682" s="124">
        <v>901</v>
      </c>
      <c r="B682" s="127" t="s">
        <v>595</v>
      </c>
    </row>
    <row r="683" spans="1:2" ht="18">
      <c r="A683" s="124">
        <v>902</v>
      </c>
      <c r="B683" s="127" t="s">
        <v>596</v>
      </c>
    </row>
    <row r="684" spans="1:2" ht="18">
      <c r="A684" s="124">
        <v>903</v>
      </c>
      <c r="B684" s="127" t="s">
        <v>597</v>
      </c>
    </row>
    <row r="685" spans="1:2" ht="18">
      <c r="A685" s="124">
        <v>904</v>
      </c>
      <c r="B685" s="127" t="s">
        <v>598</v>
      </c>
    </row>
    <row r="686" spans="1:2" ht="18">
      <c r="A686" s="124">
        <v>905</v>
      </c>
      <c r="B686" s="127" t="s">
        <v>599</v>
      </c>
    </row>
    <row r="687" spans="1:2" ht="18">
      <c r="A687" s="124">
        <v>906</v>
      </c>
      <c r="B687" s="127" t="s">
        <v>600</v>
      </c>
    </row>
    <row r="688" spans="1:2" ht="18">
      <c r="A688" s="124">
        <v>907</v>
      </c>
      <c r="B688" s="127" t="s">
        <v>601</v>
      </c>
    </row>
    <row r="689" spans="1:2" ht="18">
      <c r="A689" s="124">
        <v>908</v>
      </c>
      <c r="B689" s="127" t="s">
        <v>602</v>
      </c>
    </row>
    <row r="690" spans="1:2" ht="18">
      <c r="A690" s="124">
        <v>909</v>
      </c>
      <c r="B690" s="127" t="s">
        <v>603</v>
      </c>
    </row>
    <row r="691" spans="1:2" ht="18">
      <c r="A691" s="124">
        <v>910</v>
      </c>
      <c r="B691" s="126" t="s">
        <v>604</v>
      </c>
    </row>
    <row r="692" spans="1:2" ht="18">
      <c r="A692" s="124">
        <v>911</v>
      </c>
      <c r="B692" s="127" t="s">
        <v>605</v>
      </c>
    </row>
    <row r="693" spans="1:2" ht="18">
      <c r="A693" s="124">
        <v>912</v>
      </c>
      <c r="B693" s="127" t="s">
        <v>606</v>
      </c>
    </row>
    <row r="694" spans="1:2" ht="18">
      <c r="A694" s="124">
        <v>913</v>
      </c>
      <c r="B694" s="127" t="s">
        <v>607</v>
      </c>
    </row>
    <row r="695" spans="1:2" ht="18">
      <c r="A695" s="124">
        <v>914</v>
      </c>
      <c r="B695" s="127" t="s">
        <v>608</v>
      </c>
    </row>
    <row r="696" spans="1:2" ht="18">
      <c r="A696" s="124">
        <v>915</v>
      </c>
      <c r="B696" s="127" t="s">
        <v>609</v>
      </c>
    </row>
    <row r="697" spans="1:2" ht="18">
      <c r="A697" s="124">
        <v>916</v>
      </c>
      <c r="B697" s="127" t="s">
        <v>610</v>
      </c>
    </row>
    <row r="698" spans="1:2" ht="18">
      <c r="A698" s="124">
        <v>917</v>
      </c>
      <c r="B698" s="127" t="s">
        <v>611</v>
      </c>
    </row>
    <row r="699" spans="1:2" ht="18">
      <c r="A699" s="124">
        <v>918</v>
      </c>
      <c r="B699" s="127" t="s">
        <v>612</v>
      </c>
    </row>
    <row r="700" spans="1:2" ht="18">
      <c r="A700" s="124">
        <v>919</v>
      </c>
      <c r="B700" s="127" t="s">
        <v>613</v>
      </c>
    </row>
    <row r="701" spans="1:2" ht="18">
      <c r="A701" s="124">
        <v>920</v>
      </c>
      <c r="B701" s="126" t="s">
        <v>614</v>
      </c>
    </row>
    <row r="702" spans="1:2" ht="18">
      <c r="A702" s="124">
        <v>921</v>
      </c>
      <c r="B702" s="127" t="s">
        <v>615</v>
      </c>
    </row>
    <row r="703" spans="1:2" ht="18">
      <c r="A703" s="124">
        <v>922</v>
      </c>
      <c r="B703" s="127" t="s">
        <v>616</v>
      </c>
    </row>
    <row r="704" spans="1:2" ht="18">
      <c r="A704" s="124">
        <v>923</v>
      </c>
      <c r="B704" s="127" t="s">
        <v>617</v>
      </c>
    </row>
    <row r="705" spans="1:2" ht="18">
      <c r="A705" s="124">
        <v>924</v>
      </c>
      <c r="B705" s="127" t="s">
        <v>618</v>
      </c>
    </row>
    <row r="706" spans="1:2" ht="18">
      <c r="A706" s="124">
        <v>925</v>
      </c>
      <c r="B706" s="127" t="s">
        <v>619</v>
      </c>
    </row>
    <row r="707" spans="1:2" ht="18">
      <c r="A707" s="124">
        <v>926</v>
      </c>
      <c r="B707" s="127" t="s">
        <v>620</v>
      </c>
    </row>
    <row r="708" spans="1:2" ht="18">
      <c r="A708" s="124">
        <v>927</v>
      </c>
      <c r="B708" s="127" t="s">
        <v>621</v>
      </c>
    </row>
    <row r="709" spans="1:2" ht="18">
      <c r="A709" s="124">
        <v>928</v>
      </c>
      <c r="B709" s="127" t="s">
        <v>622</v>
      </c>
    </row>
    <row r="710" spans="1:2" ht="18">
      <c r="A710" s="124">
        <v>929</v>
      </c>
      <c r="B710" s="127" t="s">
        <v>623</v>
      </c>
    </row>
    <row r="711" spans="1:2" ht="18">
      <c r="A711" s="124">
        <v>930</v>
      </c>
      <c r="B711" s="126" t="s">
        <v>624</v>
      </c>
    </row>
    <row r="712" spans="1:2" ht="18">
      <c r="A712" s="124">
        <v>931</v>
      </c>
      <c r="B712" s="127" t="s">
        <v>625</v>
      </c>
    </row>
    <row r="713" spans="1:2" ht="18">
      <c r="A713" s="124">
        <v>932</v>
      </c>
      <c r="B713" s="127" t="s">
        <v>626</v>
      </c>
    </row>
    <row r="714" spans="1:2" ht="18">
      <c r="A714" s="124">
        <v>933</v>
      </c>
      <c r="B714" s="127" t="s">
        <v>627</v>
      </c>
    </row>
    <row r="715" spans="1:2" ht="18">
      <c r="A715" s="124">
        <v>934</v>
      </c>
      <c r="B715" s="126" t="s">
        <v>628</v>
      </c>
    </row>
    <row r="716" spans="1:2" ht="18">
      <c r="A716" s="124">
        <v>935</v>
      </c>
      <c r="B716" s="127" t="s">
        <v>629</v>
      </c>
    </row>
    <row r="717" spans="1:2" ht="18">
      <c r="A717" s="124">
        <v>936</v>
      </c>
      <c r="B717" s="127" t="s">
        <v>630</v>
      </c>
    </row>
    <row r="718" spans="1:2" ht="18">
      <c r="A718" s="124">
        <v>937</v>
      </c>
      <c r="B718" s="127" t="s">
        <v>631</v>
      </c>
    </row>
    <row r="719" spans="1:2" ht="18">
      <c r="A719" s="124">
        <v>938</v>
      </c>
      <c r="B719" s="126" t="s">
        <v>632</v>
      </c>
    </row>
    <row r="720" spans="1:2" ht="18">
      <c r="A720" s="124">
        <v>939</v>
      </c>
      <c r="B720" s="127" t="s">
        <v>633</v>
      </c>
    </row>
    <row r="721" spans="1:2" ht="18">
      <c r="A721" s="124">
        <v>940</v>
      </c>
      <c r="B721" s="127" t="s">
        <v>634</v>
      </c>
    </row>
    <row r="722" spans="1:2" ht="18">
      <c r="A722" s="124">
        <v>941</v>
      </c>
      <c r="B722" s="127" t="s">
        <v>635</v>
      </c>
    </row>
    <row r="723" spans="1:2" ht="18">
      <c r="A723" s="124">
        <v>942</v>
      </c>
      <c r="B723" s="126" t="s">
        <v>636</v>
      </c>
    </row>
    <row r="724" spans="1:2" ht="18">
      <c r="A724" s="124">
        <v>943</v>
      </c>
      <c r="B724" s="127" t="s">
        <v>637</v>
      </c>
    </row>
    <row r="725" spans="1:2" ht="18">
      <c r="A725" s="124">
        <v>944</v>
      </c>
      <c r="B725" s="127" t="s">
        <v>638</v>
      </c>
    </row>
    <row r="726" spans="1:2" ht="18">
      <c r="A726" s="124">
        <v>945</v>
      </c>
      <c r="B726" s="127" t="s">
        <v>639</v>
      </c>
    </row>
    <row r="727" spans="1:2" ht="18">
      <c r="A727" s="124">
        <v>946</v>
      </c>
      <c r="B727" s="126" t="s">
        <v>640</v>
      </c>
    </row>
    <row r="728" spans="1:2" ht="18">
      <c r="A728" s="124">
        <v>947</v>
      </c>
      <c r="B728" s="127" t="s">
        <v>641</v>
      </c>
    </row>
    <row r="729" spans="1:2" ht="18">
      <c r="A729" s="124">
        <v>948</v>
      </c>
      <c r="B729" s="127" t="s">
        <v>642</v>
      </c>
    </row>
    <row r="730" spans="1:2" ht="18">
      <c r="A730" s="124">
        <v>949</v>
      </c>
      <c r="B730" s="127" t="s">
        <v>643</v>
      </c>
    </row>
    <row r="731" spans="1:2" ht="18">
      <c r="A731" s="124">
        <v>950</v>
      </c>
      <c r="B731" s="125" t="s">
        <v>671</v>
      </c>
    </row>
    <row r="732" spans="1:2" ht="18">
      <c r="A732" s="124">
        <v>951</v>
      </c>
      <c r="B732" s="132" t="s">
        <v>672</v>
      </c>
    </row>
    <row r="733" spans="1:2" ht="18">
      <c r="A733" s="124">
        <v>952</v>
      </c>
      <c r="B733" s="132" t="s">
        <v>673</v>
      </c>
    </row>
    <row r="734" spans="1:2" ht="18">
      <c r="A734" s="124">
        <v>953</v>
      </c>
      <c r="B734" s="132" t="s">
        <v>674</v>
      </c>
    </row>
    <row r="735" spans="1:2" ht="18">
      <c r="A735" s="124"/>
      <c r="B735" s="138" t="s">
        <v>807</v>
      </c>
    </row>
    <row r="736" spans="1:2" ht="18">
      <c r="A736" s="124">
        <v>954</v>
      </c>
      <c r="B736" s="126" t="s">
        <v>89</v>
      </c>
    </row>
    <row r="737" spans="1:2" ht="18">
      <c r="A737" s="124">
        <v>955</v>
      </c>
      <c r="B737" s="109" t="s">
        <v>90</v>
      </c>
    </row>
    <row r="738" spans="1:2" ht="18">
      <c r="A738" s="124">
        <v>956</v>
      </c>
      <c r="B738" s="126" t="s">
        <v>675</v>
      </c>
    </row>
    <row r="739" spans="1:2" ht="18">
      <c r="A739" s="124">
        <v>957</v>
      </c>
      <c r="B739" s="109" t="s">
        <v>676</v>
      </c>
    </row>
    <row r="740" spans="1:2" ht="18">
      <c r="A740" s="124">
        <v>958</v>
      </c>
      <c r="B740" s="109" t="s">
        <v>677</v>
      </c>
    </row>
    <row r="741" spans="1:2" ht="18">
      <c r="A741" s="124">
        <v>959</v>
      </c>
      <c r="B741" s="109" t="s">
        <v>678</v>
      </c>
    </row>
    <row r="742" spans="1:2" ht="18">
      <c r="A742" s="124">
        <v>960</v>
      </c>
      <c r="B742" s="126" t="s">
        <v>679</v>
      </c>
    </row>
    <row r="743" spans="1:2" ht="18">
      <c r="A743" s="124">
        <v>961</v>
      </c>
      <c r="B743" s="109" t="s">
        <v>680</v>
      </c>
    </row>
    <row r="744" spans="1:2" ht="18">
      <c r="A744" s="124">
        <v>962</v>
      </c>
      <c r="B744" s="109" t="s">
        <v>681</v>
      </c>
    </row>
    <row r="745" spans="1:2" ht="18">
      <c r="A745" s="124">
        <v>963</v>
      </c>
      <c r="B745" s="109" t="s">
        <v>682</v>
      </c>
    </row>
    <row r="746" spans="1:2" ht="18">
      <c r="A746" s="124">
        <v>964</v>
      </c>
      <c r="B746" s="126" t="s">
        <v>91</v>
      </c>
    </row>
    <row r="747" spans="1:2" ht="18">
      <c r="A747" s="124">
        <v>965</v>
      </c>
      <c r="B747" s="109" t="s">
        <v>92</v>
      </c>
    </row>
    <row r="748" spans="1:2" ht="18">
      <c r="A748" s="124">
        <v>966</v>
      </c>
      <c r="B748" s="109" t="s">
        <v>93</v>
      </c>
    </row>
    <row r="749" spans="1:2" ht="18">
      <c r="A749" s="124">
        <v>967</v>
      </c>
      <c r="B749" s="109" t="s">
        <v>94</v>
      </c>
    </row>
    <row r="750" spans="1:2" ht="18">
      <c r="A750" s="124">
        <v>968</v>
      </c>
      <c r="B750" s="109" t="s">
        <v>95</v>
      </c>
    </row>
    <row r="751" spans="1:2" ht="18">
      <c r="A751" s="124">
        <v>969</v>
      </c>
      <c r="B751" s="109" t="s">
        <v>96</v>
      </c>
    </row>
    <row r="752" spans="1:2" ht="18">
      <c r="A752" s="124">
        <v>970</v>
      </c>
      <c r="B752" s="109" t="s">
        <v>97</v>
      </c>
    </row>
    <row r="753" spans="1:2" ht="18">
      <c r="A753" s="124">
        <v>971</v>
      </c>
      <c r="B753" s="109" t="s">
        <v>98</v>
      </c>
    </row>
    <row r="754" spans="1:2" ht="18">
      <c r="A754" s="124">
        <v>972</v>
      </c>
      <c r="B754" s="109" t="s">
        <v>99</v>
      </c>
    </row>
    <row r="755" spans="1:2" ht="18">
      <c r="A755" s="124">
        <v>973</v>
      </c>
      <c r="B755" s="109" t="s">
        <v>100</v>
      </c>
    </row>
    <row r="756" spans="1:2" ht="18">
      <c r="A756" s="124">
        <v>974</v>
      </c>
      <c r="B756" s="109" t="s">
        <v>101</v>
      </c>
    </row>
    <row r="757" spans="1:2" ht="18">
      <c r="A757" s="124">
        <v>975</v>
      </c>
      <c r="B757" s="109" t="s">
        <v>102</v>
      </c>
    </row>
    <row r="758" spans="1:2" ht="18">
      <c r="A758" s="124">
        <v>976</v>
      </c>
      <c r="B758" s="109" t="s">
        <v>103</v>
      </c>
    </row>
    <row r="759" spans="1:2" ht="18">
      <c r="A759" s="124">
        <v>977</v>
      </c>
      <c r="B759" s="109" t="s">
        <v>104</v>
      </c>
    </row>
    <row r="760" spans="1:2" ht="18">
      <c r="A760" s="124"/>
      <c r="B760" s="138" t="s">
        <v>808</v>
      </c>
    </row>
    <row r="761" spans="1:2" ht="18">
      <c r="A761" s="124">
        <v>978</v>
      </c>
      <c r="B761" s="126" t="s">
        <v>105</v>
      </c>
    </row>
    <row r="762" spans="1:2" ht="18">
      <c r="A762" s="124">
        <v>979</v>
      </c>
      <c r="B762" s="109" t="s">
        <v>106</v>
      </c>
    </row>
    <row r="763" spans="1:2" ht="18">
      <c r="A763" s="124">
        <v>980</v>
      </c>
      <c r="B763" s="126" t="s">
        <v>683</v>
      </c>
    </row>
    <row r="764" spans="1:2" ht="18">
      <c r="A764" s="124">
        <v>981</v>
      </c>
      <c r="B764" s="109" t="s">
        <v>684</v>
      </c>
    </row>
    <row r="765" spans="1:2" ht="18">
      <c r="A765" s="124">
        <v>982</v>
      </c>
      <c r="B765" s="109" t="s">
        <v>685</v>
      </c>
    </row>
    <row r="766" spans="1:2" ht="18">
      <c r="A766" s="124">
        <v>983</v>
      </c>
      <c r="B766" s="109" t="s">
        <v>686</v>
      </c>
    </row>
    <row r="767" spans="1:2" ht="18">
      <c r="A767" s="124">
        <v>984</v>
      </c>
      <c r="B767" s="126" t="s">
        <v>687</v>
      </c>
    </row>
    <row r="768" spans="1:2" ht="18">
      <c r="A768" s="124">
        <v>985</v>
      </c>
      <c r="B768" s="109" t="s">
        <v>688</v>
      </c>
    </row>
    <row r="769" spans="1:2" ht="18">
      <c r="A769" s="124">
        <v>986</v>
      </c>
      <c r="B769" s="109" t="s">
        <v>689</v>
      </c>
    </row>
    <row r="770" spans="1:2" ht="18">
      <c r="A770" s="124">
        <v>987</v>
      </c>
      <c r="B770" s="109" t="s">
        <v>690</v>
      </c>
    </row>
    <row r="771" spans="1:2" ht="18">
      <c r="A771" s="124">
        <v>988</v>
      </c>
      <c r="B771" s="109" t="s">
        <v>107</v>
      </c>
    </row>
    <row r="772" spans="1:2" ht="18">
      <c r="A772" s="124">
        <v>989</v>
      </c>
      <c r="B772" s="109" t="s">
        <v>108</v>
      </c>
    </row>
    <row r="773" spans="1:2" ht="18">
      <c r="A773" s="124">
        <v>990</v>
      </c>
      <c r="B773" s="109" t="s">
        <v>109</v>
      </c>
    </row>
    <row r="774" spans="1:2" ht="18">
      <c r="A774" s="124">
        <v>991</v>
      </c>
      <c r="B774" s="109" t="s">
        <v>110</v>
      </c>
    </row>
    <row r="775" spans="1:2" ht="18">
      <c r="A775" s="124">
        <v>992</v>
      </c>
      <c r="B775" s="109" t="s">
        <v>111</v>
      </c>
    </row>
    <row r="776" spans="1:2" ht="18">
      <c r="A776" s="124">
        <v>993</v>
      </c>
      <c r="B776" s="109" t="s">
        <v>112</v>
      </c>
    </row>
    <row r="777" spans="1:2" ht="18">
      <c r="A777" s="124">
        <v>994</v>
      </c>
      <c r="B777" s="109" t="s">
        <v>113</v>
      </c>
    </row>
    <row r="778" spans="1:2" ht="18">
      <c r="A778" s="124">
        <v>995</v>
      </c>
      <c r="B778" s="109" t="s">
        <v>114</v>
      </c>
    </row>
    <row r="779" spans="1:2" ht="18">
      <c r="A779" s="124">
        <v>996</v>
      </c>
      <c r="B779" s="109" t="s">
        <v>115</v>
      </c>
    </row>
    <row r="780" spans="1:2" ht="18">
      <c r="A780" s="124">
        <v>997</v>
      </c>
      <c r="B780" s="109" t="s">
        <v>116</v>
      </c>
    </row>
    <row r="781" spans="1:2" ht="18">
      <c r="A781" s="124">
        <v>998</v>
      </c>
      <c r="B781" s="109" t="s">
        <v>117</v>
      </c>
    </row>
    <row r="782" spans="1:2" ht="18">
      <c r="A782" s="124">
        <v>999</v>
      </c>
      <c r="B782" s="109" t="s">
        <v>118</v>
      </c>
    </row>
    <row r="783" spans="1:2" ht="18">
      <c r="A783" s="124">
        <v>1000</v>
      </c>
      <c r="B783" s="109" t="s">
        <v>152</v>
      </c>
    </row>
    <row r="784" spans="1:2" ht="18">
      <c r="A784" s="124">
        <v>1001</v>
      </c>
      <c r="B784" s="109" t="s">
        <v>119</v>
      </c>
    </row>
    <row r="785" spans="1:2" ht="18">
      <c r="A785" s="124"/>
      <c r="B785" s="138" t="s">
        <v>809</v>
      </c>
    </row>
    <row r="786" spans="1:2" ht="18">
      <c r="A786" s="124">
        <v>1002</v>
      </c>
      <c r="B786" s="126" t="s">
        <v>692</v>
      </c>
    </row>
    <row r="787" spans="1:2" ht="18">
      <c r="A787" s="124">
        <v>1003</v>
      </c>
      <c r="B787" s="109" t="s">
        <v>693</v>
      </c>
    </row>
    <row r="788" spans="1:2" ht="18">
      <c r="A788" s="124">
        <v>1004</v>
      </c>
      <c r="B788" s="126" t="s">
        <v>694</v>
      </c>
    </row>
    <row r="789" spans="1:2" ht="18">
      <c r="A789" s="124">
        <v>1005</v>
      </c>
      <c r="B789" s="109" t="s">
        <v>695</v>
      </c>
    </row>
    <row r="790" spans="1:2" ht="18">
      <c r="A790" s="124">
        <v>1006</v>
      </c>
      <c r="B790" s="109" t="s">
        <v>696</v>
      </c>
    </row>
    <row r="791" spans="1:2" ht="18">
      <c r="A791" s="124">
        <v>1007</v>
      </c>
      <c r="B791" s="109" t="s">
        <v>697</v>
      </c>
    </row>
    <row r="792" spans="1:2" ht="18">
      <c r="A792" s="124">
        <v>1008</v>
      </c>
      <c r="B792" s="126" t="s">
        <v>698</v>
      </c>
    </row>
    <row r="793" spans="1:2" ht="18">
      <c r="A793" s="124">
        <v>1009</v>
      </c>
      <c r="B793" s="109" t="s">
        <v>699</v>
      </c>
    </row>
    <row r="794" spans="1:2" ht="18">
      <c r="A794" s="124">
        <v>1010</v>
      </c>
      <c r="B794" s="109" t="s">
        <v>700</v>
      </c>
    </row>
    <row r="795" spans="1:2" ht="18">
      <c r="A795" s="124">
        <v>1011</v>
      </c>
      <c r="B795" s="109" t="s">
        <v>701</v>
      </c>
    </row>
    <row r="796" spans="1:2" ht="18">
      <c r="A796" s="124">
        <v>1012</v>
      </c>
      <c r="B796" s="109" t="s">
        <v>702</v>
      </c>
    </row>
    <row r="797" spans="1:2" ht="18">
      <c r="A797" s="124">
        <v>1013</v>
      </c>
      <c r="B797" s="109" t="s">
        <v>703</v>
      </c>
    </row>
    <row r="798" spans="1:2" ht="18">
      <c r="A798" s="124">
        <v>1014</v>
      </c>
      <c r="B798" s="109" t="s">
        <v>704</v>
      </c>
    </row>
    <row r="799" spans="1:2" ht="18">
      <c r="A799" s="124">
        <v>1015</v>
      </c>
      <c r="B799" s="109" t="s">
        <v>705</v>
      </c>
    </row>
    <row r="800" spans="1:2" ht="18">
      <c r="A800" s="124">
        <v>1016</v>
      </c>
      <c r="B800" s="109" t="s">
        <v>706</v>
      </c>
    </row>
    <row r="801" spans="1:2" ht="18">
      <c r="A801" s="124">
        <v>1017</v>
      </c>
      <c r="B801" s="109" t="s">
        <v>707</v>
      </c>
    </row>
    <row r="802" spans="1:2" ht="18">
      <c r="A802" s="124">
        <v>1018</v>
      </c>
      <c r="B802" s="109" t="s">
        <v>708</v>
      </c>
    </row>
    <row r="803" spans="1:2" ht="18">
      <c r="A803" s="124">
        <v>1019</v>
      </c>
      <c r="B803" s="109" t="s">
        <v>709</v>
      </c>
    </row>
    <row r="804" spans="1:2" ht="18">
      <c r="A804" s="124">
        <v>1020</v>
      </c>
      <c r="B804" s="109" t="s">
        <v>710</v>
      </c>
    </row>
    <row r="805" spans="1:2" ht="18">
      <c r="A805" s="124">
        <v>1021</v>
      </c>
      <c r="B805" s="109" t="s">
        <v>711</v>
      </c>
    </row>
    <row r="806" spans="1:2" ht="18">
      <c r="A806" s="124">
        <v>1022</v>
      </c>
      <c r="B806" s="109" t="s">
        <v>712</v>
      </c>
    </row>
    <row r="807" spans="1:2" ht="18">
      <c r="A807" s="124">
        <v>1023</v>
      </c>
      <c r="B807" s="109" t="s">
        <v>713</v>
      </c>
    </row>
    <row r="808" spans="1:2" ht="18">
      <c r="A808" s="124">
        <v>1024</v>
      </c>
      <c r="B808" s="109" t="s">
        <v>714</v>
      </c>
    </row>
    <row r="809" spans="1:2" ht="18">
      <c r="A809" s="124">
        <v>1025</v>
      </c>
      <c r="B809" s="109" t="s">
        <v>715</v>
      </c>
    </row>
    <row r="810" spans="1:2" ht="18">
      <c r="A810" s="124"/>
      <c r="B810" s="138" t="s">
        <v>810</v>
      </c>
    </row>
    <row r="811" spans="1:2" ht="18">
      <c r="A811" s="124">
        <v>1026</v>
      </c>
      <c r="B811" s="126" t="s">
        <v>120</v>
      </c>
    </row>
    <row r="812" spans="1:2" ht="18">
      <c r="A812" s="124">
        <v>1027</v>
      </c>
      <c r="B812" s="109" t="s">
        <v>121</v>
      </c>
    </row>
    <row r="813" spans="1:2" ht="18">
      <c r="A813" s="124">
        <v>1028</v>
      </c>
      <c r="B813" s="109" t="s">
        <v>122</v>
      </c>
    </row>
    <row r="814" spans="1:2" ht="18">
      <c r="A814" s="124">
        <v>1029</v>
      </c>
      <c r="B814" s="109" t="s">
        <v>123</v>
      </c>
    </row>
    <row r="815" spans="1:2" ht="18">
      <c r="A815" s="124">
        <v>1030</v>
      </c>
      <c r="B815" s="109" t="s">
        <v>124</v>
      </c>
    </row>
    <row r="816" spans="1:2" ht="18">
      <c r="A816" s="124">
        <v>1031</v>
      </c>
      <c r="B816" s="126" t="s">
        <v>125</v>
      </c>
    </row>
    <row r="817" spans="1:2" ht="18">
      <c r="A817" s="124">
        <v>1032</v>
      </c>
      <c r="B817" s="109" t="s">
        <v>126</v>
      </c>
    </row>
    <row r="818" spans="1:2" ht="18">
      <c r="A818" s="124">
        <v>1033</v>
      </c>
      <c r="B818" s="109" t="s">
        <v>127</v>
      </c>
    </row>
    <row r="819" spans="1:2" ht="18">
      <c r="A819" s="124">
        <v>1034</v>
      </c>
      <c r="B819" s="109" t="s">
        <v>128</v>
      </c>
    </row>
    <row r="820" spans="1:2" ht="18">
      <c r="A820" s="124">
        <v>1035</v>
      </c>
      <c r="B820" s="109" t="s">
        <v>129</v>
      </c>
    </row>
    <row r="821" spans="1:2" ht="18">
      <c r="A821" s="124">
        <v>1036</v>
      </c>
      <c r="B821" s="109" t="s">
        <v>130</v>
      </c>
    </row>
    <row r="822" spans="1:2" ht="18">
      <c r="A822" s="124">
        <v>1037</v>
      </c>
      <c r="B822" s="126" t="s">
        <v>131</v>
      </c>
    </row>
    <row r="823" spans="1:2" ht="18">
      <c r="A823" s="124">
        <v>1038</v>
      </c>
      <c r="B823" s="109" t="s">
        <v>132</v>
      </c>
    </row>
    <row r="824" spans="1:2" ht="18">
      <c r="A824" s="124">
        <v>1039</v>
      </c>
      <c r="B824" s="109" t="s">
        <v>133</v>
      </c>
    </row>
    <row r="825" spans="1:2" ht="18">
      <c r="A825" s="124">
        <v>1040</v>
      </c>
      <c r="B825" s="109" t="s">
        <v>134</v>
      </c>
    </row>
    <row r="826" spans="1:2" ht="18">
      <c r="A826" s="124">
        <v>1041</v>
      </c>
      <c r="B826" s="109" t="s">
        <v>135</v>
      </c>
    </row>
    <row r="827" spans="1:2" ht="18">
      <c r="A827" s="124">
        <v>1042</v>
      </c>
      <c r="B827" s="109" t="s">
        <v>136</v>
      </c>
    </row>
    <row r="828" spans="1:2" ht="18">
      <c r="A828" s="124">
        <v>1043</v>
      </c>
      <c r="B828" s="109" t="s">
        <v>137</v>
      </c>
    </row>
    <row r="829" spans="1:2" ht="18">
      <c r="A829" s="124">
        <v>1044</v>
      </c>
      <c r="B829" s="109" t="s">
        <v>138</v>
      </c>
    </row>
    <row r="830" spans="1:2" ht="18">
      <c r="A830" s="124">
        <v>1045</v>
      </c>
      <c r="B830" s="109" t="s">
        <v>139</v>
      </c>
    </row>
    <row r="831" spans="1:2" ht="18">
      <c r="A831" s="124">
        <v>1046</v>
      </c>
      <c r="B831" s="109" t="s">
        <v>140</v>
      </c>
    </row>
    <row r="832" spans="1:2" ht="18">
      <c r="A832" s="124">
        <v>1047</v>
      </c>
      <c r="B832" s="126" t="s">
        <v>49</v>
      </c>
    </row>
    <row r="833" spans="1:2" ht="18">
      <c r="A833" s="124">
        <v>1048</v>
      </c>
      <c r="B833" s="109" t="s">
        <v>50</v>
      </c>
    </row>
    <row r="834" spans="1:2" ht="18">
      <c r="A834" s="124">
        <v>1049</v>
      </c>
      <c r="B834" s="109" t="s">
        <v>51</v>
      </c>
    </row>
    <row r="835" spans="1:2" ht="18">
      <c r="A835" s="124">
        <v>1050</v>
      </c>
      <c r="B835" s="126" t="s">
        <v>52</v>
      </c>
    </row>
    <row r="836" spans="1:2" ht="18">
      <c r="A836" s="124">
        <v>1051</v>
      </c>
      <c r="B836" s="109" t="s">
        <v>53</v>
      </c>
    </row>
    <row r="837" spans="1:2" ht="18">
      <c r="A837" s="124">
        <v>1052</v>
      </c>
      <c r="B837" s="109" t="s">
        <v>54</v>
      </c>
    </row>
    <row r="838" spans="1:2" ht="18">
      <c r="A838" s="124">
        <v>1053</v>
      </c>
      <c r="B838" s="126" t="s">
        <v>55</v>
      </c>
    </row>
    <row r="839" spans="1:2" ht="18">
      <c r="A839" s="124">
        <v>1054</v>
      </c>
      <c r="B839" s="109" t="s">
        <v>56</v>
      </c>
    </row>
    <row r="840" spans="1:2" ht="18">
      <c r="A840" s="124">
        <v>1055</v>
      </c>
      <c r="B840" s="109" t="s">
        <v>57</v>
      </c>
    </row>
    <row r="841" spans="1:2" ht="18">
      <c r="A841" s="124">
        <v>1056</v>
      </c>
      <c r="B841" s="126" t="s">
        <v>58</v>
      </c>
    </row>
    <row r="842" spans="1:2" ht="18">
      <c r="A842" s="124">
        <v>1057</v>
      </c>
      <c r="B842" s="109" t="s">
        <v>59</v>
      </c>
    </row>
    <row r="843" spans="1:2" ht="18">
      <c r="A843" s="124">
        <v>1058</v>
      </c>
      <c r="B843" s="109" t="s">
        <v>60</v>
      </c>
    </row>
    <row r="844" spans="1:2" ht="18">
      <c r="A844" s="124">
        <v>1059</v>
      </c>
      <c r="B844" s="126" t="s">
        <v>61</v>
      </c>
    </row>
    <row r="845" spans="1:2" ht="18">
      <c r="A845" s="124">
        <v>1060</v>
      </c>
      <c r="B845" s="109" t="s">
        <v>62</v>
      </c>
    </row>
    <row r="846" spans="1:2" ht="18">
      <c r="A846" s="124">
        <v>1061</v>
      </c>
      <c r="B846" s="109" t="s">
        <v>63</v>
      </c>
    </row>
    <row r="847" spans="1:2" ht="18">
      <c r="A847" s="124">
        <v>1062</v>
      </c>
      <c r="B847" s="126" t="s">
        <v>64</v>
      </c>
    </row>
    <row r="848" spans="1:2" ht="18">
      <c r="A848" s="124">
        <v>1063</v>
      </c>
      <c r="B848" s="109" t="s">
        <v>65</v>
      </c>
    </row>
    <row r="849" spans="1:2" ht="18">
      <c r="A849" s="124">
        <v>1064</v>
      </c>
      <c r="B849" s="109" t="s">
        <v>66</v>
      </c>
    </row>
    <row r="850" spans="1:2" ht="18">
      <c r="A850" s="124"/>
      <c r="B850" s="138" t="s">
        <v>798</v>
      </c>
    </row>
    <row r="851" spans="1:2" ht="18">
      <c r="A851" s="124"/>
      <c r="B851" s="109"/>
    </row>
    <row r="852" spans="1:2" ht="18">
      <c r="A852" s="124"/>
      <c r="B852" s="109"/>
    </row>
    <row r="853" spans="1:2" ht="18">
      <c r="A853" s="124"/>
      <c r="B853" s="126"/>
    </row>
    <row r="854" spans="1:2" ht="18">
      <c r="A854" s="124"/>
      <c r="B854" s="109"/>
    </row>
    <row r="855" spans="1:2" ht="18">
      <c r="A855" s="124"/>
      <c r="B855" s="109"/>
    </row>
    <row r="856" spans="1:2" ht="18">
      <c r="A856" s="124"/>
      <c r="B856" s="109"/>
    </row>
    <row r="857" spans="1:2" ht="18">
      <c r="A857" s="124"/>
      <c r="B857" s="109"/>
    </row>
    <row r="858" spans="1:2" ht="18">
      <c r="A858" s="124"/>
      <c r="B858" s="109"/>
    </row>
    <row r="859" spans="1:2" ht="18">
      <c r="A859" s="124"/>
      <c r="B859" s="109"/>
    </row>
    <row r="860" spans="1:2" ht="18">
      <c r="A860" s="124"/>
      <c r="B860" s="109"/>
    </row>
    <row r="861" spans="1:2" ht="18">
      <c r="A861" s="124"/>
      <c r="B861" s="109"/>
    </row>
    <row r="862" spans="1:2" ht="18">
      <c r="A862" s="124"/>
      <c r="B862" s="109"/>
    </row>
    <row r="863" spans="1:2" ht="18">
      <c r="A863" s="124"/>
      <c r="B863" s="109"/>
    </row>
    <row r="864" spans="1:2" ht="18">
      <c r="A864" s="124"/>
      <c r="B864" s="109"/>
    </row>
    <row r="865" spans="1:2" ht="18">
      <c r="A865" s="124"/>
      <c r="B865" s="109"/>
    </row>
    <row r="866" spans="1:2" ht="18">
      <c r="A866" s="124"/>
      <c r="B866" s="109"/>
    </row>
    <row r="867" spans="1:2" ht="18">
      <c r="A867" s="124"/>
      <c r="B867" s="109"/>
    </row>
    <row r="868" spans="1:2" ht="18">
      <c r="A868" s="124"/>
      <c r="B868" s="109"/>
    </row>
    <row r="869" spans="1:2" ht="18">
      <c r="A869" s="124"/>
      <c r="B869" s="109"/>
    </row>
    <row r="870" spans="1:2" ht="18">
      <c r="A870" s="124"/>
      <c r="B870" s="109"/>
    </row>
    <row r="871" spans="1:2" ht="18">
      <c r="A871" s="124"/>
      <c r="B871" s="109"/>
    </row>
    <row r="872" spans="1:2" ht="18">
      <c r="A872" s="124"/>
      <c r="B872" s="109"/>
    </row>
    <row r="873" spans="1:2" ht="18">
      <c r="A873" s="124"/>
      <c r="B873" s="126"/>
    </row>
    <row r="874" spans="1:2" ht="18">
      <c r="A874" s="124"/>
      <c r="B874" s="109"/>
    </row>
    <row r="875" spans="1:2" ht="18">
      <c r="A875" s="124"/>
      <c r="B875" s="109"/>
    </row>
    <row r="876" spans="1:2" ht="18">
      <c r="A876" s="124"/>
      <c r="B876" s="109"/>
    </row>
    <row r="877" spans="1:2" ht="18">
      <c r="A877" s="124"/>
      <c r="B877" s="109"/>
    </row>
    <row r="878" spans="1:2" ht="18">
      <c r="A878" s="124"/>
      <c r="B878" s="126"/>
    </row>
    <row r="879" spans="1:2" ht="18">
      <c r="A879" s="124"/>
      <c r="B879" s="109"/>
    </row>
    <row r="880" spans="1:2" ht="18">
      <c r="A880" s="124"/>
      <c r="B880" s="109"/>
    </row>
    <row r="881" spans="1:2" ht="18">
      <c r="A881" s="124"/>
      <c r="B881" s="109"/>
    </row>
    <row r="882" spans="1:2" ht="18">
      <c r="A882" s="124"/>
      <c r="B882" s="109"/>
    </row>
    <row r="883" spans="1:2" ht="18">
      <c r="A883" s="124"/>
      <c r="B883" s="109"/>
    </row>
    <row r="884" spans="1:2" ht="18">
      <c r="A884" s="124"/>
      <c r="B884" s="126"/>
    </row>
    <row r="885" spans="1:2" ht="18">
      <c r="A885" s="124"/>
      <c r="B885" s="109"/>
    </row>
    <row r="886" spans="1:2" ht="18">
      <c r="A886" s="124"/>
      <c r="B886" s="109"/>
    </row>
    <row r="887" spans="1:2" ht="18">
      <c r="A887" s="124"/>
      <c r="B887" s="109"/>
    </row>
    <row r="888" spans="1:2" ht="18">
      <c r="A888" s="124"/>
      <c r="B888" s="109"/>
    </row>
    <row r="889" spans="1:2" ht="18">
      <c r="A889" s="124"/>
      <c r="B889" s="109"/>
    </row>
    <row r="890" spans="1:2" ht="18">
      <c r="A890" s="124"/>
      <c r="B890" s="109"/>
    </row>
    <row r="891" spans="1:2" ht="18">
      <c r="A891" s="124"/>
      <c r="B891" s="109"/>
    </row>
    <row r="892" spans="1:2" ht="18">
      <c r="A892" s="124"/>
      <c r="B892" s="109"/>
    </row>
    <row r="893" spans="1:2" ht="18">
      <c r="A893" s="124"/>
      <c r="B893" s="109"/>
    </row>
    <row r="894" spans="1:2" ht="18">
      <c r="A894" s="124"/>
      <c r="B894" s="126"/>
    </row>
    <row r="895" spans="1:2" ht="18">
      <c r="A895" s="124"/>
      <c r="B895" s="109"/>
    </row>
    <row r="896" spans="1:2" ht="18">
      <c r="A896" s="124"/>
      <c r="B896" s="109"/>
    </row>
    <row r="897" spans="1:2" ht="18">
      <c r="A897" s="124"/>
      <c r="B897" s="126"/>
    </row>
    <row r="898" spans="1:2" ht="18">
      <c r="A898" s="124"/>
      <c r="B898" s="109"/>
    </row>
    <row r="899" spans="1:2" ht="18">
      <c r="A899" s="124"/>
      <c r="B899" s="109"/>
    </row>
    <row r="900" spans="1:2" ht="18">
      <c r="A900" s="124"/>
      <c r="B900" s="126"/>
    </row>
    <row r="901" spans="1:2" ht="18">
      <c r="A901" s="124"/>
      <c r="B901" s="109"/>
    </row>
    <row r="902" spans="1:2" ht="18">
      <c r="A902" s="124"/>
      <c r="B902" s="109"/>
    </row>
    <row r="903" spans="1:2" ht="18">
      <c r="A903" s="124"/>
      <c r="B903" s="126"/>
    </row>
    <row r="904" spans="1:2" ht="18">
      <c r="A904" s="124"/>
      <c r="B904" s="109"/>
    </row>
    <row r="905" spans="1:2" ht="18">
      <c r="A905" s="124"/>
      <c r="B905" s="109"/>
    </row>
    <row r="906" spans="1:2" ht="18">
      <c r="A906" s="124"/>
      <c r="B906" s="126"/>
    </row>
    <row r="907" spans="1:2" ht="18">
      <c r="A907" s="124"/>
      <c r="B907" s="109"/>
    </row>
    <row r="908" spans="1:2" ht="18">
      <c r="A908" s="124"/>
      <c r="B908" s="109"/>
    </row>
    <row r="909" spans="1:2" ht="18">
      <c r="A909" s="124"/>
      <c r="B909" s="126"/>
    </row>
    <row r="910" spans="1:2" ht="18">
      <c r="A910" s="124"/>
      <c r="B910" s="109"/>
    </row>
    <row r="911" spans="1:2" ht="18">
      <c r="A911" s="124"/>
      <c r="B911" s="109"/>
    </row>
    <row r="912" spans="1:2" ht="18">
      <c r="A912" s="124"/>
      <c r="B912" s="126"/>
    </row>
    <row r="913" spans="1:2" ht="18">
      <c r="A913" s="124"/>
      <c r="B913" s="109"/>
    </row>
    <row r="914" spans="1:2" ht="18">
      <c r="A914" s="124"/>
      <c r="B914" s="109"/>
    </row>
    <row r="915" spans="1:2" ht="18">
      <c r="A915" s="124"/>
      <c r="B915" s="126"/>
    </row>
  </sheetData>
  <sheetProtection selectLockedCells="1"/>
  <conditionalFormatting sqref="A851:A915">
    <cfRule type="cellIs" priority="15" dxfId="3" operator="greaterThan">
      <formula>551</formula>
    </cfRule>
    <cfRule type="cellIs" priority="16" dxfId="8" operator="lessThan">
      <formula>552</formula>
    </cfRule>
  </conditionalFormatting>
  <conditionalFormatting sqref="A850">
    <cfRule type="cellIs" priority="13" dxfId="3" operator="greaterThan">
      <formula>455</formula>
    </cfRule>
    <cfRule type="cellIs" priority="14" dxfId="2" operator="lessThan">
      <formula>456</formula>
    </cfRule>
  </conditionalFormatting>
  <conditionalFormatting sqref="A232:A849 A3:A187">
    <cfRule type="cellIs" priority="9" dxfId="3" operator="greaterThan">
      <formula>452</formula>
    </cfRule>
    <cfRule type="cellIs" priority="10" dxfId="2" operator="lessThan">
      <formula>456</formula>
    </cfRule>
  </conditionalFormatting>
  <conditionalFormatting sqref="A189:A230">
    <cfRule type="cellIs" priority="5" dxfId="3" operator="greaterThan">
      <formula>452</formula>
    </cfRule>
    <cfRule type="cellIs" priority="6" dxfId="2" operator="lessThan">
      <formula>456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Diebold,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Diebold, Incorporated</dc:creator>
  <cp:keywords/>
  <dc:description/>
  <cp:lastModifiedBy>Gianfranco Capone</cp:lastModifiedBy>
  <cp:lastPrinted>2023-04-03T10:51:17Z</cp:lastPrinted>
  <dcterms:created xsi:type="dcterms:W3CDTF">2010-08-31T13:42:00Z</dcterms:created>
  <dcterms:modified xsi:type="dcterms:W3CDTF">2024-03-11T16:11:42Z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